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showInkAnnotation="0" codeName="ThisWorkbook" checkCompatibility="1" autoCompressPictures="0"/>
  <mc:AlternateContent xmlns:mc="http://schemas.openxmlformats.org/markup-compatibility/2006">
    <mc:Choice Requires="x15">
      <x15ac:absPath xmlns:x15ac="http://schemas.microsoft.com/office/spreadsheetml/2010/11/ac" url="D:\CONSULTING\MISSIONS\GIZ-Mallette verte\Mallette\Canevas\"/>
    </mc:Choice>
  </mc:AlternateContent>
  <xr:revisionPtr revIDLastSave="0" documentId="13_ncr:1_{ABDD30CE-B295-4C4C-999C-A6AD5BCD4CCC}" xr6:coauthVersionLast="45" xr6:coauthVersionMax="45" xr10:uidLastSave="{00000000-0000-0000-0000-000000000000}"/>
  <bookViews>
    <workbookView xWindow="-120" yWindow="-120" windowWidth="29040" windowHeight="17640" tabRatio="888" xr2:uid="{00000000-000D-0000-FFFF-FFFF00000000}"/>
  </bookViews>
  <sheets>
    <sheet name="Matrice surfaces" sheetId="30" r:id="rId1"/>
    <sheet name="Exemple hopital 240 lits" sheetId="29" r:id="rId2"/>
  </sheets>
  <definedNames>
    <definedName name="_xlnm.Print_Area" localSheetId="1">'Exemple hopital 240 lits'!$A$3:$H$86</definedName>
    <definedName name="_xlnm.Print_Area" localSheetId="0">'Matrice surfaces'!$A$1:$H$80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30" l="1"/>
  <c r="H5" i="30"/>
  <c r="F6" i="30"/>
  <c r="H6" i="30"/>
  <c r="F7" i="30"/>
  <c r="H7" i="30"/>
  <c r="F8" i="30"/>
  <c r="H8" i="30"/>
  <c r="H9" i="30"/>
  <c r="F10" i="30"/>
  <c r="H10" i="30"/>
  <c r="F11" i="30"/>
  <c r="H11" i="30"/>
  <c r="F12" i="30"/>
  <c r="H12" i="30"/>
  <c r="F13" i="30"/>
  <c r="H13" i="30"/>
  <c r="F14" i="30"/>
  <c r="H14" i="30"/>
  <c r="H15" i="30"/>
  <c r="F16" i="30"/>
  <c r="H16" i="30"/>
  <c r="F17" i="30"/>
  <c r="H17" i="30"/>
  <c r="F18" i="30"/>
  <c r="H18" i="30"/>
  <c r="F19" i="30"/>
  <c r="H19" i="30"/>
  <c r="F20" i="30"/>
  <c r="H20" i="30"/>
  <c r="F21" i="30"/>
  <c r="H21" i="30"/>
  <c r="F22" i="30"/>
  <c r="H22" i="30"/>
  <c r="H23" i="30"/>
  <c r="F24" i="30"/>
  <c r="H24" i="30"/>
  <c r="F25" i="30"/>
  <c r="H25" i="30"/>
  <c r="F26" i="30"/>
  <c r="H26" i="30"/>
  <c r="F27" i="30"/>
  <c r="H27" i="30"/>
  <c r="H28" i="30"/>
  <c r="F29" i="30"/>
  <c r="H29" i="30"/>
  <c r="F30" i="30"/>
  <c r="H30" i="30"/>
  <c r="F31" i="30"/>
  <c r="H31" i="30"/>
  <c r="F32" i="30"/>
  <c r="H32" i="30"/>
  <c r="F33" i="30"/>
  <c r="H33" i="30"/>
  <c r="F34" i="30"/>
  <c r="H34" i="30"/>
  <c r="F35" i="30"/>
  <c r="H35" i="30"/>
  <c r="F36" i="30"/>
  <c r="H36" i="30"/>
  <c r="H37" i="30"/>
  <c r="H38" i="30"/>
  <c r="F9" i="30"/>
  <c r="F15" i="30"/>
  <c r="F23" i="30"/>
  <c r="F28" i="30"/>
  <c r="F37" i="30"/>
  <c r="F38" i="30"/>
  <c r="F39" i="30"/>
  <c r="H39" i="30"/>
  <c r="F40" i="30"/>
  <c r="H40" i="30"/>
  <c r="H41" i="30"/>
  <c r="F41" i="30"/>
  <c r="D9" i="30"/>
  <c r="D15" i="30"/>
  <c r="D23" i="30"/>
  <c r="D28" i="30"/>
  <c r="D37" i="30"/>
  <c r="D38" i="30"/>
  <c r="D41" i="30"/>
  <c r="D43" i="29"/>
  <c r="D34" i="29"/>
  <c r="D29" i="29"/>
  <c r="D21" i="29"/>
  <c r="D18" i="29"/>
  <c r="D15" i="29"/>
  <c r="D9" i="29"/>
  <c r="D44" i="29"/>
  <c r="D47" i="29"/>
  <c r="F6" i="29"/>
  <c r="H6" i="29"/>
  <c r="F7" i="29"/>
  <c r="F5" i="29"/>
  <c r="F8" i="29"/>
  <c r="F9" i="29"/>
  <c r="H7" i="29"/>
  <c r="H8" i="29"/>
  <c r="F10" i="29"/>
  <c r="H10" i="29"/>
  <c r="F11" i="29"/>
  <c r="H11" i="29"/>
  <c r="F12" i="29"/>
  <c r="H12" i="29"/>
  <c r="F13" i="29"/>
  <c r="H13" i="29"/>
  <c r="F14" i="29"/>
  <c r="H14" i="29"/>
  <c r="F16" i="29"/>
  <c r="H16" i="29"/>
  <c r="F17" i="29"/>
  <c r="H17" i="29"/>
  <c r="H18" i="29"/>
  <c r="F19" i="29"/>
  <c r="F20" i="29"/>
  <c r="F21" i="29"/>
  <c r="H20" i="29"/>
  <c r="F22" i="29"/>
  <c r="F23" i="29"/>
  <c r="F24" i="29"/>
  <c r="F25" i="29"/>
  <c r="F26" i="29"/>
  <c r="F27" i="29"/>
  <c r="F28" i="29"/>
  <c r="F29" i="29"/>
  <c r="H23" i="29"/>
  <c r="H24" i="29"/>
  <c r="H25" i="29"/>
  <c r="H26" i="29"/>
  <c r="H27" i="29"/>
  <c r="H28" i="29"/>
  <c r="F30" i="29"/>
  <c r="H30" i="29"/>
  <c r="F31" i="29"/>
  <c r="H31" i="29"/>
  <c r="F32" i="29"/>
  <c r="H32" i="29"/>
  <c r="F33" i="29"/>
  <c r="H33" i="29"/>
  <c r="F35" i="29"/>
  <c r="F36" i="29"/>
  <c r="F37" i="29"/>
  <c r="F38" i="29"/>
  <c r="F39" i="29"/>
  <c r="F40" i="29"/>
  <c r="F41" i="29"/>
  <c r="F42" i="29"/>
  <c r="F43" i="29"/>
  <c r="H36" i="29"/>
  <c r="H37" i="29"/>
  <c r="H38" i="29"/>
  <c r="H39" i="29"/>
  <c r="H40" i="29"/>
  <c r="H35" i="29"/>
  <c r="H41" i="29"/>
  <c r="H42" i="29"/>
  <c r="H43" i="29"/>
  <c r="F34" i="29"/>
  <c r="H19" i="29"/>
  <c r="H21" i="29"/>
  <c r="H22" i="29"/>
  <c r="H29" i="29"/>
  <c r="F18" i="29"/>
  <c r="H5" i="29"/>
  <c r="H9" i="29"/>
  <c r="H34" i="29"/>
  <c r="H15" i="29"/>
  <c r="H44" i="29"/>
  <c r="F15" i="29"/>
  <c r="F44" i="29"/>
  <c r="F45" i="29"/>
  <c r="H45" i="29"/>
  <c r="F46" i="29"/>
  <c r="H46" i="29"/>
  <c r="H47" i="29"/>
  <c r="F47" i="29"/>
</calcChain>
</file>

<file path=xl/sharedStrings.xml><?xml version="1.0" encoding="utf-8"?>
<sst xmlns="http://schemas.openxmlformats.org/spreadsheetml/2006/main" count="123" uniqueCount="101">
  <si>
    <t>Archives</t>
  </si>
  <si>
    <t>Urgences</t>
  </si>
  <si>
    <t>Morgue</t>
  </si>
  <si>
    <t>Ratio SDO</t>
  </si>
  <si>
    <t>Locaux techniques</t>
  </si>
  <si>
    <t>Circulations générales</t>
  </si>
  <si>
    <t>Direction</t>
  </si>
  <si>
    <t>Stérilisation</t>
  </si>
  <si>
    <t>UTA</t>
  </si>
  <si>
    <t>Kinésithérapie</t>
  </si>
  <si>
    <t>Explorations fonctionnelles</t>
  </si>
  <si>
    <t>Magasins</t>
  </si>
  <si>
    <t>Buanderie</t>
  </si>
  <si>
    <t>Cuisine</t>
  </si>
  <si>
    <t>Locaux du personnel</t>
  </si>
  <si>
    <t>Pharmacie</t>
  </si>
  <si>
    <t>Chirurgie</t>
  </si>
  <si>
    <t>Ratio SHON</t>
  </si>
  <si>
    <t>Administration chirurgie</t>
  </si>
  <si>
    <t>Administration mère / enfant</t>
  </si>
  <si>
    <t>Administration médecine</t>
  </si>
  <si>
    <t>Atelier technique</t>
  </si>
  <si>
    <t>Entretien bio-nettoyage</t>
  </si>
  <si>
    <t>Hôpital de jour</t>
  </si>
  <si>
    <t>Hémodialyse</t>
  </si>
  <si>
    <t>Laboratoire</t>
  </si>
  <si>
    <t>Radiologie</t>
  </si>
  <si>
    <t>Service accueil et adminissions</t>
  </si>
  <si>
    <t>Unité technique d'accouchement</t>
  </si>
  <si>
    <t>Administration</t>
  </si>
  <si>
    <t>ARCH</t>
  </si>
  <si>
    <t>DIR</t>
  </si>
  <si>
    <t>PHAR</t>
  </si>
  <si>
    <t>SAA</t>
  </si>
  <si>
    <t>CE</t>
  </si>
  <si>
    <t>Ambulatoire</t>
  </si>
  <si>
    <t>EF</t>
  </si>
  <si>
    <t>HDJ</t>
  </si>
  <si>
    <t>HEM</t>
  </si>
  <si>
    <t>KIN</t>
  </si>
  <si>
    <t>ACHIR</t>
  </si>
  <si>
    <t>HCHI</t>
  </si>
  <si>
    <t>AMED</t>
  </si>
  <si>
    <t>HMED</t>
  </si>
  <si>
    <t>Médecine</t>
  </si>
  <si>
    <t>BO</t>
  </si>
  <si>
    <t>Médico-technique</t>
  </si>
  <si>
    <t>NEO</t>
  </si>
  <si>
    <t>RAD</t>
  </si>
  <si>
    <t>SI</t>
  </si>
  <si>
    <t>URG</t>
  </si>
  <si>
    <t>Mère / enfant</t>
  </si>
  <si>
    <t>ADEM</t>
  </si>
  <si>
    <t>HMAT</t>
  </si>
  <si>
    <t>HPED</t>
  </si>
  <si>
    <t>ATECH</t>
  </si>
  <si>
    <t>Services généraux</t>
  </si>
  <si>
    <t>BUAN</t>
  </si>
  <si>
    <t>CUI</t>
  </si>
  <si>
    <t>EBN</t>
  </si>
  <si>
    <t>LP</t>
  </si>
  <si>
    <t>MAG</t>
  </si>
  <si>
    <t>LAB</t>
  </si>
  <si>
    <t>MORG</t>
  </si>
  <si>
    <t>STE</t>
  </si>
  <si>
    <t>LT</t>
  </si>
  <si>
    <t>Département</t>
  </si>
  <si>
    <t>UF</t>
  </si>
  <si>
    <t>SHON Totale</t>
  </si>
  <si>
    <t>CIRC</t>
  </si>
  <si>
    <t>Divers</t>
  </si>
  <si>
    <t>Hospitalisation médecine (2 x 20 lits)</t>
  </si>
  <si>
    <t>Hospitalisation gynécologique (1 x 20 lits)</t>
  </si>
  <si>
    <t>Hospitalisation obstétrique (4 x 20 lits)</t>
  </si>
  <si>
    <t>Hospitalisation chirurgie pédiatrique (3 x 20 lits)</t>
  </si>
  <si>
    <t>Hospitalisation chirurgie (2 x 20 lits)</t>
  </si>
  <si>
    <t>Soins intensifs 12 lits</t>
  </si>
  <si>
    <t>Bloc opératoire 11 lits</t>
  </si>
  <si>
    <t>Néonatologie 10 lits</t>
  </si>
  <si>
    <t>Consultations externes et prélèvements</t>
  </si>
  <si>
    <t>SHON = Surface hors œuvre nette</t>
  </si>
  <si>
    <t>SU = Surface utile</t>
  </si>
  <si>
    <t>SDO = Surface dans œuvre</t>
  </si>
  <si>
    <t>GRAND TOTAL en m²</t>
  </si>
  <si>
    <t xml:space="preserve">SU Totale </t>
  </si>
  <si>
    <t xml:space="preserve">SDO Totale </t>
  </si>
  <si>
    <t>Sous-total en m²</t>
  </si>
  <si>
    <t>TOTAL en m²</t>
  </si>
  <si>
    <t>Unités fonctionnelles</t>
  </si>
  <si>
    <t>Nom du projet</t>
  </si>
  <si>
    <t xml:space="preserve">Date : </t>
  </si>
  <si>
    <t>TABLEAU DES SURFACES</t>
  </si>
  <si>
    <t>Code</t>
  </si>
  <si>
    <t>Départements / zones...</t>
  </si>
  <si>
    <t>Services</t>
  </si>
  <si>
    <t>Hôpital provincial XXX 240 lits</t>
  </si>
  <si>
    <t>Département XX</t>
  </si>
  <si>
    <t>Service 1</t>
  </si>
  <si>
    <t>Service 2</t>
  </si>
  <si>
    <t>Renseigner la surface utile et le tableau calculera automatiquement les surfaces dans œuvre et surfaces hors œuvre nettes. Il incombe à l'utilisateur d'adapter les ratios SDO en fonction de la nature projet.</t>
  </si>
  <si>
    <r>
      <t>Pour la définition de ces surfaces, se référer à la page</t>
    </r>
    <r>
      <rPr>
        <b/>
        <sz val="10"/>
        <color rgb="FFFFFF0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26</t>
    </r>
    <r>
      <rPr>
        <sz val="10"/>
        <rFont val="Calibri"/>
        <family val="2"/>
        <scheme val="minor"/>
      </rPr>
      <t xml:space="preserve"> du guide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</si>
</sst>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-;\-* #,##0.00\ _F_-;_-* &quot;-&quot;??\ _F_-;_-@_-"/>
    <numFmt numFmtId="165" formatCode="_-* #,##0.00\ [$€-1]_-;\-* #,##0.00\ [$€-1]_-;_-* &quot;-&quot;??\ [$€-1]_-"/>
    <numFmt numFmtId="166" formatCode="_-* #,##0\ _F_-;\-* #,##0\ _F_-;_-* &quot;-&quot;??\ _F_-;_-@_-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97A7F"/>
        <bgColor indexed="64"/>
      </patternFill>
    </fill>
  </fills>
  <borders count="18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theme="0"/>
      </right>
      <top/>
      <bottom style="hair">
        <color auto="1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/>
      <top style="hair">
        <color auto="1"/>
      </top>
      <bottom style="thick">
        <color theme="0"/>
      </bottom>
      <diagonal/>
    </border>
    <border>
      <left/>
      <right style="hair">
        <color auto="1"/>
      </right>
      <top style="hair">
        <color auto="1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ck">
        <color theme="0"/>
      </left>
      <right/>
      <top style="hair">
        <color auto="1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hair">
        <color auto="1"/>
      </top>
      <bottom style="thick">
        <color theme="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6" fontId="4" fillId="0" borderId="0" xfId="2" applyNumberFormat="1" applyFont="1" applyAlignment="1">
      <alignment vertical="center"/>
    </xf>
    <xf numFmtId="164" fontId="4" fillId="0" borderId="0" xfId="2" applyFont="1" applyAlignment="1">
      <alignment vertical="center"/>
    </xf>
    <xf numFmtId="164" fontId="4" fillId="0" borderId="2" xfId="2" applyFont="1" applyBorder="1" applyAlignment="1">
      <alignment vertical="center"/>
    </xf>
    <xf numFmtId="166" fontId="4" fillId="2" borderId="3" xfId="2" applyNumberFormat="1" applyFont="1" applyFill="1" applyBorder="1" applyAlignment="1">
      <alignment vertical="center"/>
    </xf>
    <xf numFmtId="166" fontId="4" fillId="2" borderId="2" xfId="2" applyNumberFormat="1" applyFont="1" applyFill="1" applyBorder="1" applyAlignment="1">
      <alignment vertical="center"/>
    </xf>
    <xf numFmtId="164" fontId="4" fillId="0" borderId="1" xfId="2" applyFont="1" applyBorder="1" applyAlignment="1">
      <alignment vertical="center"/>
    </xf>
    <xf numFmtId="166" fontId="4" fillId="2" borderId="4" xfId="2" applyNumberFormat="1" applyFont="1" applyFill="1" applyBorder="1" applyAlignment="1">
      <alignment vertical="center"/>
    </xf>
    <xf numFmtId="164" fontId="4" fillId="0" borderId="1" xfId="2" applyFont="1" applyFill="1" applyBorder="1" applyAlignment="1">
      <alignment vertical="center"/>
    </xf>
    <xf numFmtId="166" fontId="4" fillId="2" borderId="1" xfId="2" applyNumberFormat="1" applyFont="1" applyFill="1" applyBorder="1" applyAlignment="1">
      <alignment vertical="center"/>
    </xf>
    <xf numFmtId="166" fontId="4" fillId="0" borderId="3" xfId="2" applyNumberFormat="1" applyFont="1" applyBorder="1" applyAlignment="1">
      <alignment vertical="center"/>
    </xf>
    <xf numFmtId="166" fontId="4" fillId="0" borderId="2" xfId="2" applyNumberFormat="1" applyFont="1" applyBorder="1" applyAlignment="1">
      <alignment vertical="center"/>
    </xf>
    <xf numFmtId="164" fontId="5" fillId="3" borderId="1" xfId="2" applyFont="1" applyFill="1" applyBorder="1" applyAlignment="1">
      <alignment vertical="center"/>
    </xf>
    <xf numFmtId="166" fontId="5" fillId="3" borderId="4" xfId="2" applyNumberFormat="1" applyFont="1" applyFill="1" applyBorder="1" applyAlignment="1">
      <alignment vertical="center"/>
    </xf>
    <xf numFmtId="164" fontId="5" fillId="3" borderId="2" xfId="2" applyFont="1" applyFill="1" applyBorder="1" applyAlignment="1">
      <alignment vertical="center"/>
    </xf>
    <xf numFmtId="166" fontId="5" fillId="3" borderId="2" xfId="2" applyNumberFormat="1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164" fontId="4" fillId="0" borderId="2" xfId="2" applyFont="1" applyBorder="1" applyAlignment="1">
      <alignment horizontal="right" vertical="center"/>
    </xf>
    <xf numFmtId="164" fontId="4" fillId="0" borderId="1" xfId="2" applyFont="1" applyBorder="1" applyAlignment="1">
      <alignment horizontal="right" vertical="center"/>
    </xf>
    <xf numFmtId="164" fontId="4" fillId="3" borderId="1" xfId="2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64" fontId="4" fillId="3" borderId="0" xfId="2" applyFont="1" applyFill="1" applyBorder="1" applyAlignment="1">
      <alignment horizontal="right" vertical="center"/>
    </xf>
    <xf numFmtId="164" fontId="5" fillId="3" borderId="0" xfId="2" applyFont="1" applyFill="1" applyBorder="1" applyAlignment="1">
      <alignment vertical="center"/>
    </xf>
    <xf numFmtId="166" fontId="5" fillId="3" borderId="12" xfId="2" applyNumberFormat="1" applyFont="1" applyFill="1" applyBorder="1" applyAlignment="1">
      <alignment vertical="center"/>
    </xf>
    <xf numFmtId="166" fontId="5" fillId="3" borderId="0" xfId="2" applyNumberFormat="1" applyFont="1" applyFill="1" applyBorder="1" applyAlignment="1">
      <alignment vertical="center"/>
    </xf>
    <xf numFmtId="164" fontId="4" fillId="0" borderId="5" xfId="2" applyFont="1" applyBorder="1" applyAlignment="1">
      <alignment horizontal="right" vertical="center"/>
    </xf>
    <xf numFmtId="164" fontId="4" fillId="0" borderId="5" xfId="2" applyFont="1" applyBorder="1" applyAlignment="1">
      <alignment vertical="center"/>
    </xf>
    <xf numFmtId="166" fontId="4" fillId="0" borderId="15" xfId="2" applyNumberFormat="1" applyFont="1" applyBorder="1" applyAlignment="1">
      <alignment vertical="center"/>
    </xf>
    <xf numFmtId="166" fontId="4" fillId="0" borderId="5" xfId="2" applyNumberFormat="1" applyFont="1" applyBorder="1" applyAlignment="1">
      <alignment vertical="center"/>
    </xf>
    <xf numFmtId="164" fontId="4" fillId="4" borderId="2" xfId="2" applyFont="1" applyFill="1" applyBorder="1" applyAlignment="1">
      <alignment vertical="center"/>
    </xf>
    <xf numFmtId="164" fontId="4" fillId="4" borderId="1" xfId="2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8" fillId="5" borderId="8" xfId="0" applyFont="1" applyFill="1" applyBorder="1" applyAlignment="1">
      <alignment horizontal="left" vertical="center"/>
    </xf>
    <xf numFmtId="0" fontId="8" fillId="5" borderId="7" xfId="0" applyFont="1" applyFill="1" applyBorder="1" applyAlignment="1">
      <alignment horizontal="left" vertical="center"/>
    </xf>
    <xf numFmtId="0" fontId="11" fillId="5" borderId="0" xfId="0" applyFont="1" applyFill="1" applyAlignment="1">
      <alignment horizontal="center" vertical="center"/>
    </xf>
    <xf numFmtId="0" fontId="10" fillId="5" borderId="2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horizontal="left" vertical="center"/>
    </xf>
    <xf numFmtId="164" fontId="3" fillId="5" borderId="9" xfId="2" applyFont="1" applyFill="1" applyBorder="1" applyAlignment="1">
      <alignment vertical="center" wrapText="1"/>
    </xf>
    <xf numFmtId="164" fontId="3" fillId="5" borderId="17" xfId="2" applyFont="1" applyFill="1" applyBorder="1" applyAlignment="1">
      <alignment horizontal="right" vertical="center"/>
    </xf>
    <xf numFmtId="164" fontId="3" fillId="5" borderId="9" xfId="2" applyFont="1" applyFill="1" applyBorder="1" applyAlignment="1">
      <alignment vertical="center"/>
    </xf>
    <xf numFmtId="166" fontId="3" fillId="5" borderId="17" xfId="2" applyNumberFormat="1" applyFont="1" applyFill="1" applyBorder="1" applyAlignment="1">
      <alignment horizontal="right" vertical="center" wrapText="1"/>
    </xf>
    <xf numFmtId="164" fontId="3" fillId="5" borderId="9" xfId="2" applyFont="1" applyFill="1" applyBorder="1" applyAlignment="1">
      <alignment horizontal="right" vertical="center" wrapText="1"/>
    </xf>
    <xf numFmtId="166" fontId="3" fillId="5" borderId="16" xfId="2" applyNumberFormat="1" applyFont="1" applyFill="1" applyBorder="1" applyAlignment="1">
      <alignment horizontal="right" vertical="center" wrapText="1"/>
    </xf>
    <xf numFmtId="164" fontId="3" fillId="5" borderId="17" xfId="2" applyFont="1" applyFill="1" applyBorder="1" applyAlignment="1">
      <alignment horizontal="right" vertical="center" wrapText="1"/>
    </xf>
    <xf numFmtId="166" fontId="3" fillId="5" borderId="9" xfId="2" applyNumberFormat="1" applyFont="1" applyFill="1" applyBorder="1" applyAlignment="1">
      <alignment horizontal="right" vertical="center" wrapText="1"/>
    </xf>
    <xf numFmtId="164" fontId="3" fillId="5" borderId="0" xfId="2" applyFont="1" applyFill="1" applyBorder="1" applyAlignment="1">
      <alignment horizontal="left" vertical="center"/>
    </xf>
    <xf numFmtId="164" fontId="3" fillId="5" borderId="2" xfId="2" applyFont="1" applyFill="1" applyBorder="1" applyAlignment="1">
      <alignment horizontal="left" vertical="center"/>
    </xf>
    <xf numFmtId="164" fontId="3" fillId="5" borderId="5" xfId="2" applyFont="1" applyFill="1" applyBorder="1" applyAlignment="1">
      <alignment horizontal="left" vertical="center"/>
    </xf>
    <xf numFmtId="164" fontId="6" fillId="5" borderId="11" xfId="2" applyFont="1" applyFill="1" applyBorder="1" applyAlignment="1">
      <alignment vertical="center"/>
    </xf>
    <xf numFmtId="164" fontId="6" fillId="5" borderId="11" xfId="2" applyFont="1" applyFill="1" applyBorder="1" applyAlignment="1">
      <alignment horizontal="right" vertical="center"/>
    </xf>
    <xf numFmtId="166" fontId="6" fillId="5" borderId="13" xfId="2" applyNumberFormat="1" applyFont="1" applyFill="1" applyBorder="1" applyAlignment="1">
      <alignment vertical="center"/>
    </xf>
    <xf numFmtId="166" fontId="6" fillId="5" borderId="11" xfId="2" applyNumberFormat="1" applyFont="1" applyFill="1" applyBorder="1" applyAlignment="1">
      <alignment vertical="center"/>
    </xf>
    <xf numFmtId="0" fontId="8" fillId="5" borderId="14" xfId="0" applyFont="1" applyFill="1" applyBorder="1" applyAlignment="1">
      <alignment horizontal="left" vertical="center"/>
    </xf>
    <xf numFmtId="0" fontId="8" fillId="5" borderId="14" xfId="0" applyFont="1" applyFill="1" applyBorder="1" applyAlignment="1">
      <alignment horizontal="right" vertical="center"/>
    </xf>
    <xf numFmtId="0" fontId="8" fillId="5" borderId="14" xfId="0" applyFont="1" applyFill="1" applyBorder="1" applyAlignment="1">
      <alignment vertical="center"/>
    </xf>
    <xf numFmtId="166" fontId="8" fillId="5" borderId="14" xfId="2" applyNumberFormat="1" applyFont="1" applyFill="1" applyBorder="1" applyAlignment="1">
      <alignment vertical="center"/>
    </xf>
    <xf numFmtId="164" fontId="8" fillId="5" borderId="14" xfId="2" applyFont="1" applyFill="1" applyBorder="1" applyAlignment="1">
      <alignment vertical="center"/>
    </xf>
    <xf numFmtId="164" fontId="3" fillId="5" borderId="9" xfId="2" applyFont="1" applyFill="1" applyBorder="1" applyAlignment="1">
      <alignment horizontal="right" vertical="center"/>
    </xf>
    <xf numFmtId="166" fontId="3" fillId="5" borderId="10" xfId="2" applyNumberFormat="1" applyFont="1" applyFill="1" applyBorder="1" applyAlignment="1">
      <alignment horizontal="right" vertical="center" wrapText="1"/>
    </xf>
  </cellXfs>
  <cellStyles count="3">
    <cellStyle name="Euro" xfId="1" xr:uid="{00000000-0005-0000-0000-000000000000}"/>
    <cellStyle name="Millier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97A7F"/>
      <color rgb="FF709D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6"/>
  <sheetViews>
    <sheetView tabSelected="1" zoomScale="106" zoomScaleNormal="106" zoomScalePageLayoutView="50" workbookViewId="0">
      <selection activeCell="K34" sqref="K34"/>
    </sheetView>
  </sheetViews>
  <sheetFormatPr baseColWidth="10" defaultColWidth="11.42578125" defaultRowHeight="12.75" x14ac:dyDescent="0.2"/>
  <cols>
    <col min="1" max="1" width="15.7109375" style="1" customWidth="1"/>
    <col min="2" max="2" width="6.85546875" style="18" customWidth="1"/>
    <col min="3" max="3" width="35.42578125" style="2" customWidth="1"/>
    <col min="4" max="4" width="10.7109375" style="3" customWidth="1"/>
    <col min="5" max="5" width="10.7109375" style="4" customWidth="1"/>
    <col min="6" max="6" width="10.7109375" style="3" customWidth="1"/>
    <col min="7" max="7" width="10.7109375" style="4" customWidth="1"/>
    <col min="8" max="8" width="14.28515625" style="3" customWidth="1"/>
    <col min="9" max="16384" width="11.42578125" style="2"/>
  </cols>
  <sheetData>
    <row r="1" spans="1:8" ht="47.25" customHeight="1" thickBot="1" x14ac:dyDescent="0.25">
      <c r="A1" s="36" t="s">
        <v>89</v>
      </c>
      <c r="B1" s="36"/>
      <c r="C1" s="37"/>
      <c r="D1" s="38" t="s">
        <v>91</v>
      </c>
      <c r="E1" s="38"/>
      <c r="F1" s="38"/>
      <c r="G1" s="38"/>
      <c r="H1" s="38"/>
    </row>
    <row r="2" spans="1:8" ht="23.25" customHeight="1" thickTop="1" x14ac:dyDescent="0.2">
      <c r="A2" s="39" t="s">
        <v>90</v>
      </c>
      <c r="B2" s="39"/>
      <c r="C2" s="40"/>
      <c r="D2" s="38"/>
      <c r="E2" s="38"/>
      <c r="F2" s="38"/>
      <c r="G2" s="38"/>
      <c r="H2" s="38"/>
    </row>
    <row r="3" spans="1:8" ht="12" customHeight="1" x14ac:dyDescent="0.2">
      <c r="A3" s="24"/>
      <c r="B3" s="24"/>
      <c r="C3" s="24"/>
    </row>
    <row r="4" spans="1:8" ht="36" customHeight="1" thickBot="1" x14ac:dyDescent="0.25">
      <c r="A4" s="41" t="s">
        <v>93</v>
      </c>
      <c r="B4" s="42" t="s">
        <v>92</v>
      </c>
      <c r="C4" s="43" t="s">
        <v>94</v>
      </c>
      <c r="D4" s="44" t="s">
        <v>84</v>
      </c>
      <c r="E4" s="45" t="s">
        <v>3</v>
      </c>
      <c r="F4" s="46" t="s">
        <v>85</v>
      </c>
      <c r="G4" s="47" t="s">
        <v>17</v>
      </c>
      <c r="H4" s="48" t="s">
        <v>68</v>
      </c>
    </row>
    <row r="5" spans="1:8" ht="15" customHeight="1" thickTop="1" x14ac:dyDescent="0.2">
      <c r="A5" s="49" t="s">
        <v>96</v>
      </c>
      <c r="B5" s="19"/>
      <c r="C5" s="5" t="s">
        <v>97</v>
      </c>
      <c r="D5" s="6"/>
      <c r="E5" s="33">
        <v>1.2</v>
      </c>
      <c r="F5" s="6">
        <f>D5*E5</f>
        <v>0</v>
      </c>
      <c r="G5" s="5">
        <v>1.1000000000000001</v>
      </c>
      <c r="H5" s="7">
        <f>F5*G5</f>
        <v>0</v>
      </c>
    </row>
    <row r="6" spans="1:8" ht="15" customHeight="1" x14ac:dyDescent="0.2">
      <c r="A6" s="49"/>
      <c r="B6" s="20"/>
      <c r="C6" s="8" t="s">
        <v>98</v>
      </c>
      <c r="D6" s="9"/>
      <c r="E6" s="34">
        <v>1.3</v>
      </c>
      <c r="F6" s="9">
        <f t="shared" ref="F6:F36" si="0">D6*E6</f>
        <v>0</v>
      </c>
      <c r="G6" s="5">
        <v>1.1000000000000001</v>
      </c>
      <c r="H6" s="7">
        <f t="shared" ref="H6:H35" si="1">F6*G6</f>
        <v>0</v>
      </c>
    </row>
    <row r="7" spans="1:8" ht="15" customHeight="1" x14ac:dyDescent="0.2">
      <c r="A7" s="49"/>
      <c r="B7" s="20"/>
      <c r="C7" s="8"/>
      <c r="D7" s="9"/>
      <c r="E7" s="34">
        <v>1.3</v>
      </c>
      <c r="F7" s="9">
        <f t="shared" si="0"/>
        <v>0</v>
      </c>
      <c r="G7" s="5">
        <v>1.1000000000000001</v>
      </c>
      <c r="H7" s="7">
        <f t="shared" si="1"/>
        <v>0</v>
      </c>
    </row>
    <row r="8" spans="1:8" ht="15" customHeight="1" x14ac:dyDescent="0.2">
      <c r="A8" s="49"/>
      <c r="B8" s="20"/>
      <c r="C8" s="8"/>
      <c r="D8" s="9"/>
      <c r="E8" s="34">
        <v>1.45</v>
      </c>
      <c r="F8" s="9">
        <f t="shared" si="0"/>
        <v>0</v>
      </c>
      <c r="G8" s="5">
        <v>1.1000000000000001</v>
      </c>
      <c r="H8" s="7">
        <f t="shared" si="1"/>
        <v>0</v>
      </c>
    </row>
    <row r="9" spans="1:8" ht="15" customHeight="1" x14ac:dyDescent="0.2">
      <c r="A9" s="50"/>
      <c r="B9" s="21"/>
      <c r="C9" s="14" t="s">
        <v>86</v>
      </c>
      <c r="D9" s="15">
        <f>SUM(D5:D8)</f>
        <v>0</v>
      </c>
      <c r="E9" s="14"/>
      <c r="F9" s="15">
        <f>SUM(F5:F8)</f>
        <v>0</v>
      </c>
      <c r="G9" s="16"/>
      <c r="H9" s="17">
        <f>SUM(H5:H8)</f>
        <v>0</v>
      </c>
    </row>
    <row r="10" spans="1:8" ht="15" customHeight="1" x14ac:dyDescent="0.2">
      <c r="A10" s="51"/>
      <c r="B10" s="20"/>
      <c r="C10" s="8"/>
      <c r="D10" s="9"/>
      <c r="E10" s="34">
        <v>1.45</v>
      </c>
      <c r="F10" s="9">
        <f t="shared" si="0"/>
        <v>0</v>
      </c>
      <c r="G10" s="5">
        <v>1.1000000000000001</v>
      </c>
      <c r="H10" s="7">
        <f t="shared" si="1"/>
        <v>0</v>
      </c>
    </row>
    <row r="11" spans="1:8" ht="15" customHeight="1" x14ac:dyDescent="0.2">
      <c r="A11" s="49"/>
      <c r="B11" s="20"/>
      <c r="C11" s="8"/>
      <c r="D11" s="9"/>
      <c r="E11" s="34">
        <v>1.45</v>
      </c>
      <c r="F11" s="9">
        <f t="shared" si="0"/>
        <v>0</v>
      </c>
      <c r="G11" s="5">
        <v>1.1000000000000001</v>
      </c>
      <c r="H11" s="7">
        <f t="shared" si="1"/>
        <v>0</v>
      </c>
    </row>
    <row r="12" spans="1:8" ht="15" customHeight="1" x14ac:dyDescent="0.2">
      <c r="A12" s="49"/>
      <c r="B12" s="20"/>
      <c r="C12" s="8"/>
      <c r="D12" s="9"/>
      <c r="E12" s="34">
        <v>1.45</v>
      </c>
      <c r="F12" s="9">
        <f t="shared" si="0"/>
        <v>0</v>
      </c>
      <c r="G12" s="5">
        <v>1.1000000000000001</v>
      </c>
      <c r="H12" s="7">
        <f t="shared" si="1"/>
        <v>0</v>
      </c>
    </row>
    <row r="13" spans="1:8" ht="15" customHeight="1" x14ac:dyDescent="0.2">
      <c r="A13" s="49"/>
      <c r="B13" s="20"/>
      <c r="C13" s="8"/>
      <c r="D13" s="9"/>
      <c r="E13" s="34">
        <v>1.45</v>
      </c>
      <c r="F13" s="9">
        <f t="shared" si="0"/>
        <v>0</v>
      </c>
      <c r="G13" s="5">
        <v>1.1000000000000001</v>
      </c>
      <c r="H13" s="7">
        <f t="shared" si="1"/>
        <v>0</v>
      </c>
    </row>
    <row r="14" spans="1:8" ht="15" customHeight="1" x14ac:dyDescent="0.2">
      <c r="A14" s="49"/>
      <c r="B14" s="20"/>
      <c r="C14" s="8"/>
      <c r="D14" s="9"/>
      <c r="E14" s="34">
        <v>1.45</v>
      </c>
      <c r="F14" s="9">
        <f t="shared" si="0"/>
        <v>0</v>
      </c>
      <c r="G14" s="5">
        <v>1.1000000000000001</v>
      </c>
      <c r="H14" s="7">
        <f t="shared" si="1"/>
        <v>0</v>
      </c>
    </row>
    <row r="15" spans="1:8" ht="15" customHeight="1" x14ac:dyDescent="0.2">
      <c r="A15" s="50"/>
      <c r="B15" s="21"/>
      <c r="C15" s="14" t="s">
        <v>86</v>
      </c>
      <c r="D15" s="15">
        <f>SUM(D10:D14)</f>
        <v>0</v>
      </c>
      <c r="E15" s="14"/>
      <c r="F15" s="15">
        <f>SUM(F10:F14)</f>
        <v>0</v>
      </c>
      <c r="G15" s="16"/>
      <c r="H15" s="17">
        <f>SUM(H10:H14)</f>
        <v>0</v>
      </c>
    </row>
    <row r="16" spans="1:8" ht="15" customHeight="1" x14ac:dyDescent="0.2">
      <c r="A16" s="51"/>
      <c r="B16" s="20"/>
      <c r="C16" s="8"/>
      <c r="D16" s="9"/>
      <c r="E16" s="34">
        <v>1.5</v>
      </c>
      <c r="F16" s="9">
        <f t="shared" si="0"/>
        <v>0</v>
      </c>
      <c r="G16" s="5">
        <v>1.1000000000000001</v>
      </c>
      <c r="H16" s="7">
        <f t="shared" si="1"/>
        <v>0</v>
      </c>
    </row>
    <row r="17" spans="1:8" ht="15" customHeight="1" x14ac:dyDescent="0.2">
      <c r="A17" s="49"/>
      <c r="B17" s="20"/>
      <c r="C17" s="8"/>
      <c r="D17" s="9"/>
      <c r="E17" s="34">
        <v>1.4</v>
      </c>
      <c r="F17" s="9">
        <f t="shared" si="0"/>
        <v>0</v>
      </c>
      <c r="G17" s="5">
        <v>1.1000000000000001</v>
      </c>
      <c r="H17" s="7">
        <f t="shared" si="1"/>
        <v>0</v>
      </c>
    </row>
    <row r="18" spans="1:8" ht="15" customHeight="1" x14ac:dyDescent="0.2">
      <c r="A18" s="49"/>
      <c r="B18" s="20"/>
      <c r="C18" s="8"/>
      <c r="D18" s="9"/>
      <c r="E18" s="34">
        <v>1.45</v>
      </c>
      <c r="F18" s="9">
        <f t="shared" si="0"/>
        <v>0</v>
      </c>
      <c r="G18" s="5">
        <v>1.1000000000000001</v>
      </c>
      <c r="H18" s="7">
        <f t="shared" si="1"/>
        <v>0</v>
      </c>
    </row>
    <row r="19" spans="1:8" ht="15" customHeight="1" x14ac:dyDescent="0.2">
      <c r="A19" s="49"/>
      <c r="B19" s="20"/>
      <c r="C19" s="8"/>
      <c r="D19" s="9"/>
      <c r="E19" s="34">
        <v>1.5</v>
      </c>
      <c r="F19" s="9">
        <f t="shared" si="0"/>
        <v>0</v>
      </c>
      <c r="G19" s="5">
        <v>1.1000000000000001</v>
      </c>
      <c r="H19" s="7">
        <f t="shared" si="1"/>
        <v>0</v>
      </c>
    </row>
    <row r="20" spans="1:8" ht="15" customHeight="1" x14ac:dyDescent="0.2">
      <c r="A20" s="49"/>
      <c r="B20" s="20"/>
      <c r="C20" s="8"/>
      <c r="D20" s="9"/>
      <c r="E20" s="34">
        <v>1.45</v>
      </c>
      <c r="F20" s="9">
        <f t="shared" si="0"/>
        <v>0</v>
      </c>
      <c r="G20" s="5">
        <v>1.1000000000000001</v>
      </c>
      <c r="H20" s="7">
        <f t="shared" si="1"/>
        <v>0</v>
      </c>
    </row>
    <row r="21" spans="1:8" ht="15" customHeight="1" x14ac:dyDescent="0.2">
      <c r="A21" s="49"/>
      <c r="B21" s="20"/>
      <c r="C21" s="8"/>
      <c r="D21" s="9"/>
      <c r="E21" s="34">
        <v>1.5</v>
      </c>
      <c r="F21" s="9">
        <f t="shared" si="0"/>
        <v>0</v>
      </c>
      <c r="G21" s="5">
        <v>1.1000000000000001</v>
      </c>
      <c r="H21" s="7">
        <f t="shared" si="1"/>
        <v>0</v>
      </c>
    </row>
    <row r="22" spans="1:8" ht="15" customHeight="1" x14ac:dyDescent="0.2">
      <c r="A22" s="49"/>
      <c r="B22" s="20"/>
      <c r="C22" s="8"/>
      <c r="D22" s="9"/>
      <c r="E22" s="34">
        <v>1.5</v>
      </c>
      <c r="F22" s="9">
        <f t="shared" si="0"/>
        <v>0</v>
      </c>
      <c r="G22" s="5">
        <v>1.1000000000000001</v>
      </c>
      <c r="H22" s="7">
        <f t="shared" si="1"/>
        <v>0</v>
      </c>
    </row>
    <row r="23" spans="1:8" ht="15" customHeight="1" x14ac:dyDescent="0.2">
      <c r="A23" s="50"/>
      <c r="B23" s="21"/>
      <c r="C23" s="14" t="s">
        <v>86</v>
      </c>
      <c r="D23" s="15">
        <f>SUM(D16:D22)</f>
        <v>0</v>
      </c>
      <c r="E23" s="14"/>
      <c r="F23" s="15">
        <f>SUM(F16:F22)</f>
        <v>0</v>
      </c>
      <c r="G23" s="16"/>
      <c r="H23" s="17">
        <f>SUM(H16:H22)</f>
        <v>0</v>
      </c>
    </row>
    <row r="24" spans="1:8" ht="15" customHeight="1" x14ac:dyDescent="0.2">
      <c r="A24" s="51"/>
      <c r="B24" s="20"/>
      <c r="C24" s="8"/>
      <c r="D24" s="9"/>
      <c r="E24" s="34">
        <v>1.45</v>
      </c>
      <c r="F24" s="9">
        <f t="shared" si="0"/>
        <v>0</v>
      </c>
      <c r="G24" s="5">
        <v>1.1000000000000001</v>
      </c>
      <c r="H24" s="7">
        <f t="shared" si="1"/>
        <v>0</v>
      </c>
    </row>
    <row r="25" spans="1:8" ht="15" customHeight="1" x14ac:dyDescent="0.2">
      <c r="A25" s="49"/>
      <c r="B25" s="20"/>
      <c r="C25" s="8"/>
      <c r="D25" s="9"/>
      <c r="E25" s="34">
        <v>1.45</v>
      </c>
      <c r="F25" s="9">
        <f t="shared" si="0"/>
        <v>0</v>
      </c>
      <c r="G25" s="5">
        <v>1.1000000000000001</v>
      </c>
      <c r="H25" s="7">
        <f t="shared" si="1"/>
        <v>0</v>
      </c>
    </row>
    <row r="26" spans="1:8" ht="15" customHeight="1" x14ac:dyDescent="0.2">
      <c r="A26" s="49"/>
      <c r="B26" s="20"/>
      <c r="C26" s="8"/>
      <c r="D26" s="9"/>
      <c r="E26" s="34">
        <v>1.45</v>
      </c>
      <c r="F26" s="9">
        <f t="shared" si="0"/>
        <v>0</v>
      </c>
      <c r="G26" s="5">
        <v>1.1000000000000001</v>
      </c>
      <c r="H26" s="7">
        <f t="shared" si="1"/>
        <v>0</v>
      </c>
    </row>
    <row r="27" spans="1:8" ht="15" customHeight="1" x14ac:dyDescent="0.2">
      <c r="A27" s="49"/>
      <c r="B27" s="20"/>
      <c r="C27" s="8"/>
      <c r="D27" s="9"/>
      <c r="E27" s="34">
        <v>1.45</v>
      </c>
      <c r="F27" s="9">
        <f t="shared" si="0"/>
        <v>0</v>
      </c>
      <c r="G27" s="5">
        <v>1.1000000000000001</v>
      </c>
      <c r="H27" s="7">
        <f t="shared" si="1"/>
        <v>0</v>
      </c>
    </row>
    <row r="28" spans="1:8" ht="15" customHeight="1" x14ac:dyDescent="0.2">
      <c r="A28" s="50"/>
      <c r="B28" s="21"/>
      <c r="C28" s="14" t="s">
        <v>86</v>
      </c>
      <c r="D28" s="15">
        <f>SUM(D24:D27)</f>
        <v>0</v>
      </c>
      <c r="E28" s="14"/>
      <c r="F28" s="15">
        <f>SUM(F24:F27)</f>
        <v>0</v>
      </c>
      <c r="G28" s="16"/>
      <c r="H28" s="17">
        <f>SUM(H24:H27)</f>
        <v>0</v>
      </c>
    </row>
    <row r="29" spans="1:8" ht="15" customHeight="1" x14ac:dyDescent="0.2">
      <c r="A29" s="51"/>
      <c r="B29" s="20"/>
      <c r="C29" s="8"/>
      <c r="D29" s="9"/>
      <c r="E29" s="34">
        <v>1.4</v>
      </c>
      <c r="F29" s="9">
        <f t="shared" si="0"/>
        <v>0</v>
      </c>
      <c r="G29" s="5">
        <v>1.1000000000000001</v>
      </c>
      <c r="H29" s="7">
        <f t="shared" si="1"/>
        <v>0</v>
      </c>
    </row>
    <row r="30" spans="1:8" ht="15" customHeight="1" x14ac:dyDescent="0.2">
      <c r="A30" s="49"/>
      <c r="B30" s="20"/>
      <c r="C30" s="8"/>
      <c r="D30" s="9"/>
      <c r="E30" s="34">
        <v>1.4</v>
      </c>
      <c r="F30" s="9">
        <f t="shared" si="0"/>
        <v>0</v>
      </c>
      <c r="G30" s="5">
        <v>1.1000000000000001</v>
      </c>
      <c r="H30" s="7">
        <f t="shared" si="1"/>
        <v>0</v>
      </c>
    </row>
    <row r="31" spans="1:8" ht="15" customHeight="1" x14ac:dyDescent="0.2">
      <c r="A31" s="49"/>
      <c r="B31" s="20"/>
      <c r="C31" s="8"/>
      <c r="D31" s="9"/>
      <c r="E31" s="34">
        <v>1.3</v>
      </c>
      <c r="F31" s="9">
        <f t="shared" si="0"/>
        <v>0</v>
      </c>
      <c r="G31" s="5">
        <v>1.1000000000000001</v>
      </c>
      <c r="H31" s="7">
        <f t="shared" si="1"/>
        <v>0</v>
      </c>
    </row>
    <row r="32" spans="1:8" ht="15" customHeight="1" x14ac:dyDescent="0.2">
      <c r="A32" s="49"/>
      <c r="B32" s="20"/>
      <c r="C32" s="8"/>
      <c r="D32" s="9"/>
      <c r="E32" s="34">
        <v>1.4</v>
      </c>
      <c r="F32" s="9">
        <f t="shared" si="0"/>
        <v>0</v>
      </c>
      <c r="G32" s="5">
        <v>1.1000000000000001</v>
      </c>
      <c r="H32" s="7">
        <f t="shared" si="1"/>
        <v>0</v>
      </c>
    </row>
    <row r="33" spans="1:8" ht="15" customHeight="1" x14ac:dyDescent="0.2">
      <c r="A33" s="49"/>
      <c r="B33" s="20"/>
      <c r="C33" s="8"/>
      <c r="D33" s="9"/>
      <c r="E33" s="34">
        <v>1.4</v>
      </c>
      <c r="F33" s="9">
        <f t="shared" si="0"/>
        <v>0</v>
      </c>
      <c r="G33" s="5">
        <v>1.1000000000000001</v>
      </c>
      <c r="H33" s="7">
        <f t="shared" si="1"/>
        <v>0</v>
      </c>
    </row>
    <row r="34" spans="1:8" ht="15" customHeight="1" x14ac:dyDescent="0.2">
      <c r="A34" s="49"/>
      <c r="B34" s="20"/>
      <c r="C34" s="8"/>
      <c r="D34" s="9"/>
      <c r="E34" s="34">
        <v>1.4</v>
      </c>
      <c r="F34" s="9">
        <f t="shared" si="0"/>
        <v>0</v>
      </c>
      <c r="G34" s="5">
        <v>1.1000000000000001</v>
      </c>
      <c r="H34" s="7">
        <f t="shared" si="1"/>
        <v>0</v>
      </c>
    </row>
    <row r="35" spans="1:8" ht="15" customHeight="1" x14ac:dyDescent="0.2">
      <c r="A35" s="49"/>
      <c r="B35" s="20"/>
      <c r="C35" s="8"/>
      <c r="D35" s="9"/>
      <c r="E35" s="34">
        <v>1.3</v>
      </c>
      <c r="F35" s="9">
        <f t="shared" si="0"/>
        <v>0</v>
      </c>
      <c r="G35" s="5">
        <v>1.1000000000000001</v>
      </c>
      <c r="H35" s="7">
        <f t="shared" si="1"/>
        <v>0</v>
      </c>
    </row>
    <row r="36" spans="1:8" ht="15" customHeight="1" x14ac:dyDescent="0.2">
      <c r="A36" s="49"/>
      <c r="B36" s="20"/>
      <c r="C36" s="8"/>
      <c r="D36" s="9"/>
      <c r="E36" s="34">
        <v>1.25</v>
      </c>
      <c r="F36" s="9">
        <f t="shared" si="0"/>
        <v>0</v>
      </c>
      <c r="G36" s="8">
        <v>1.1000000000000001</v>
      </c>
      <c r="H36" s="11">
        <f>F36*G36</f>
        <v>0</v>
      </c>
    </row>
    <row r="37" spans="1:8" ht="15" customHeight="1" thickBot="1" x14ac:dyDescent="0.25">
      <c r="A37" s="49"/>
      <c r="B37" s="25"/>
      <c r="C37" s="26" t="s">
        <v>86</v>
      </c>
      <c r="D37" s="27">
        <f>SUM(D29:D36)</f>
        <v>0</v>
      </c>
      <c r="E37" s="26"/>
      <c r="F37" s="27">
        <f>SUM(F29:F36)</f>
        <v>0</v>
      </c>
      <c r="G37" s="26"/>
      <c r="H37" s="28">
        <f>SUM(H29:H36)</f>
        <v>0</v>
      </c>
    </row>
    <row r="38" spans="1:8" s="22" customFormat="1" ht="15" customHeight="1" thickTop="1" thickBot="1" x14ac:dyDescent="0.25">
      <c r="A38" s="52" t="s">
        <v>87</v>
      </c>
      <c r="B38" s="53"/>
      <c r="C38" s="52"/>
      <c r="D38" s="54" t="e">
        <f>D9+D15+#REF!+#REF!+D23+D28+D37</f>
        <v>#REF!</v>
      </c>
      <c r="E38" s="52"/>
      <c r="F38" s="54" t="e">
        <f>F9+F15+#REF!+#REF!+F23+F28+F37</f>
        <v>#REF!</v>
      </c>
      <c r="G38" s="52"/>
      <c r="H38" s="55" t="e">
        <f>H9+H15+#REF!+#REF!+H23+H28+H37</f>
        <v>#REF!</v>
      </c>
    </row>
    <row r="39" spans="1:8" ht="15" customHeight="1" thickTop="1" x14ac:dyDescent="0.2">
      <c r="A39" s="49" t="s">
        <v>70</v>
      </c>
      <c r="B39" s="19"/>
      <c r="C39" s="5"/>
      <c r="D39" s="12"/>
      <c r="E39" s="5">
        <v>0.1</v>
      </c>
      <c r="F39" s="12" t="e">
        <f>F38*E39</f>
        <v>#REF!</v>
      </c>
      <c r="G39" s="5">
        <v>1.1000000000000001</v>
      </c>
      <c r="H39" s="13" t="e">
        <f>F39*G39</f>
        <v>#REF!</v>
      </c>
    </row>
    <row r="40" spans="1:8" ht="15" customHeight="1" thickBot="1" x14ac:dyDescent="0.25">
      <c r="A40" s="49"/>
      <c r="B40" s="29"/>
      <c r="C40" s="30"/>
      <c r="D40" s="31"/>
      <c r="E40" s="30">
        <v>0.1</v>
      </c>
      <c r="F40" s="31" t="e">
        <f>E40*F38</f>
        <v>#REF!</v>
      </c>
      <c r="G40" s="30">
        <v>1.1000000000000001</v>
      </c>
      <c r="H40" s="32" t="e">
        <f>G40*F40</f>
        <v>#REF!</v>
      </c>
    </row>
    <row r="41" spans="1:8" s="23" customFormat="1" ht="24" customHeight="1" thickTop="1" x14ac:dyDescent="0.2">
      <c r="A41" s="56" t="s">
        <v>83</v>
      </c>
      <c r="B41" s="57"/>
      <c r="C41" s="58"/>
      <c r="D41" s="59" t="e">
        <f>+D38</f>
        <v>#REF!</v>
      </c>
      <c r="E41" s="60"/>
      <c r="F41" s="59" t="e">
        <f>+F38+F39+F40</f>
        <v>#REF!</v>
      </c>
      <c r="G41" s="58"/>
      <c r="H41" s="59" t="e">
        <f>+H38+H39+H40</f>
        <v>#REF!</v>
      </c>
    </row>
    <row r="42" spans="1:8" ht="13.5" customHeight="1" x14ac:dyDescent="0.2">
      <c r="G42" s="2"/>
    </row>
    <row r="43" spans="1:8" ht="13.5" customHeight="1" x14ac:dyDescent="0.2">
      <c r="A43" s="1" t="s">
        <v>81</v>
      </c>
      <c r="G43" s="2"/>
    </row>
    <row r="44" spans="1:8" s="3" customFormat="1" ht="13.5" customHeight="1" x14ac:dyDescent="0.2">
      <c r="A44" s="1" t="s">
        <v>82</v>
      </c>
      <c r="B44" s="18"/>
      <c r="C44" s="2"/>
      <c r="E44" s="4"/>
      <c r="G44" s="2"/>
    </row>
    <row r="45" spans="1:8" s="3" customFormat="1" ht="13.5" customHeight="1" x14ac:dyDescent="0.2">
      <c r="A45" s="1" t="s">
        <v>80</v>
      </c>
      <c r="B45" s="18"/>
      <c r="C45" s="2"/>
      <c r="E45" s="4"/>
      <c r="G45" s="2"/>
    </row>
    <row r="46" spans="1:8" s="3" customFormat="1" ht="13.5" customHeight="1" x14ac:dyDescent="0.2">
      <c r="A46" s="1" t="s">
        <v>100</v>
      </c>
      <c r="B46" s="18"/>
      <c r="C46" s="2"/>
      <c r="E46" s="4"/>
      <c r="G46" s="2"/>
    </row>
    <row r="47" spans="1:8" s="3" customFormat="1" ht="13.5" customHeight="1" x14ac:dyDescent="0.2">
      <c r="A47" s="1"/>
      <c r="B47" s="18"/>
      <c r="C47" s="2"/>
      <c r="E47" s="4"/>
      <c r="G47" s="2"/>
    </row>
    <row r="48" spans="1:8" s="3" customFormat="1" ht="29.25" customHeight="1" x14ac:dyDescent="0.2">
      <c r="A48" s="35" t="s">
        <v>99</v>
      </c>
      <c r="B48" s="35"/>
      <c r="C48" s="35"/>
      <c r="D48" s="35"/>
      <c r="E48" s="35"/>
      <c r="F48" s="35"/>
      <c r="G48" s="35"/>
      <c r="H48" s="35"/>
    </row>
    <row r="49" spans="1:7" s="3" customFormat="1" ht="13.5" customHeight="1" x14ac:dyDescent="0.2">
      <c r="A49" s="1"/>
      <c r="B49" s="18"/>
      <c r="C49" s="2"/>
      <c r="E49" s="4"/>
      <c r="G49" s="2"/>
    </row>
    <row r="50" spans="1:7" s="3" customFormat="1" ht="13.5" customHeight="1" x14ac:dyDescent="0.2">
      <c r="A50" s="1"/>
      <c r="B50" s="18"/>
      <c r="C50" s="2"/>
      <c r="E50" s="4"/>
      <c r="G50" s="2"/>
    </row>
    <row r="51" spans="1:7" s="3" customFormat="1" ht="13.5" customHeight="1" x14ac:dyDescent="0.2">
      <c r="A51" s="1"/>
      <c r="B51" s="18"/>
      <c r="C51" s="2"/>
      <c r="E51" s="4"/>
      <c r="G51" s="2"/>
    </row>
    <row r="52" spans="1:7" s="3" customFormat="1" ht="13.5" customHeight="1" x14ac:dyDescent="0.2">
      <c r="A52" s="1"/>
      <c r="B52" s="18"/>
      <c r="C52" s="2"/>
      <c r="E52" s="4"/>
      <c r="G52" s="2"/>
    </row>
    <row r="53" spans="1:7" s="3" customFormat="1" ht="13.5" customHeight="1" x14ac:dyDescent="0.2">
      <c r="A53" s="1"/>
      <c r="B53" s="18"/>
      <c r="C53" s="2"/>
      <c r="E53" s="4"/>
      <c r="G53" s="2"/>
    </row>
    <row r="54" spans="1:7" s="3" customFormat="1" ht="13.5" customHeight="1" x14ac:dyDescent="0.2">
      <c r="A54" s="1"/>
      <c r="B54" s="18"/>
      <c r="C54" s="2"/>
      <c r="E54" s="4"/>
      <c r="G54" s="2"/>
    </row>
    <row r="55" spans="1:7" s="3" customFormat="1" ht="13.5" customHeight="1" x14ac:dyDescent="0.2">
      <c r="A55" s="1"/>
      <c r="B55" s="18"/>
      <c r="C55" s="2"/>
      <c r="E55" s="4"/>
      <c r="G55" s="2"/>
    </row>
    <row r="56" spans="1:7" s="3" customFormat="1" ht="13.5" customHeight="1" x14ac:dyDescent="0.2">
      <c r="A56" s="1"/>
      <c r="B56" s="18"/>
      <c r="C56" s="2"/>
      <c r="E56" s="4"/>
      <c r="G56" s="2"/>
    </row>
    <row r="57" spans="1:7" s="3" customFormat="1" ht="13.5" customHeight="1" x14ac:dyDescent="0.2">
      <c r="A57" s="1"/>
      <c r="B57" s="18"/>
      <c r="C57" s="2"/>
      <c r="E57" s="4"/>
      <c r="G57" s="2"/>
    </row>
    <row r="58" spans="1:7" s="3" customFormat="1" ht="13.5" customHeight="1" x14ac:dyDescent="0.2">
      <c r="A58" s="1"/>
      <c r="B58" s="18"/>
      <c r="C58" s="2"/>
      <c r="E58" s="4"/>
      <c r="G58" s="2"/>
    </row>
    <row r="59" spans="1:7" s="3" customFormat="1" ht="13.5" customHeight="1" x14ac:dyDescent="0.2">
      <c r="A59" s="1"/>
      <c r="B59" s="18"/>
      <c r="C59" s="2"/>
      <c r="E59" s="4"/>
      <c r="G59" s="2"/>
    </row>
    <row r="60" spans="1:7" s="3" customFormat="1" ht="13.5" customHeight="1" x14ac:dyDescent="0.2">
      <c r="A60" s="1"/>
      <c r="B60" s="18"/>
      <c r="C60" s="2"/>
      <c r="E60" s="4"/>
      <c r="G60" s="2"/>
    </row>
    <row r="61" spans="1:7" s="3" customFormat="1" ht="13.5" customHeight="1" x14ac:dyDescent="0.2">
      <c r="A61" s="1"/>
      <c r="B61" s="18"/>
      <c r="C61" s="2"/>
      <c r="E61" s="4"/>
      <c r="G61" s="2"/>
    </row>
    <row r="62" spans="1:7" s="3" customFormat="1" ht="13.5" customHeight="1" x14ac:dyDescent="0.2">
      <c r="A62" s="1"/>
      <c r="B62" s="18"/>
      <c r="C62" s="2"/>
      <c r="E62" s="4"/>
      <c r="G62" s="2"/>
    </row>
    <row r="63" spans="1:7" s="3" customFormat="1" ht="13.5" customHeight="1" x14ac:dyDescent="0.2">
      <c r="A63" s="1"/>
      <c r="B63" s="18"/>
      <c r="C63" s="2"/>
      <c r="E63" s="4"/>
      <c r="G63" s="2"/>
    </row>
    <row r="64" spans="1:7" s="3" customFormat="1" ht="13.5" customHeight="1" x14ac:dyDescent="0.2">
      <c r="A64" s="1"/>
      <c r="B64" s="18"/>
      <c r="C64" s="2"/>
      <c r="E64" s="4"/>
      <c r="G64" s="4"/>
    </row>
    <row r="65" spans="1:7" s="3" customFormat="1" ht="13.5" customHeight="1" x14ac:dyDescent="0.2">
      <c r="A65" s="1"/>
      <c r="B65" s="18"/>
      <c r="C65" s="2"/>
      <c r="E65" s="4"/>
      <c r="G65" s="4"/>
    </row>
    <row r="75" spans="1:7" s="3" customFormat="1" ht="13.5" customHeight="1" x14ac:dyDescent="0.2">
      <c r="A75" s="1"/>
      <c r="B75" s="18"/>
      <c r="C75" s="2"/>
      <c r="E75" s="4"/>
      <c r="G75" s="4"/>
    </row>
    <row r="86" spans="2:8" s="1" customFormat="1" ht="13.5" customHeight="1" x14ac:dyDescent="0.2">
      <c r="B86" s="18"/>
      <c r="C86" s="2"/>
      <c r="D86" s="3"/>
      <c r="E86" s="4"/>
      <c r="F86" s="3"/>
      <c r="G86" s="4"/>
      <c r="H86" s="3"/>
    </row>
  </sheetData>
  <mergeCells count="10">
    <mergeCell ref="A48:H48"/>
    <mergeCell ref="A24:A28"/>
    <mergeCell ref="A29:A37"/>
    <mergeCell ref="A39:A40"/>
    <mergeCell ref="A1:C1"/>
    <mergeCell ref="A2:C2"/>
    <mergeCell ref="D1:H2"/>
    <mergeCell ref="A5:A9"/>
    <mergeCell ref="A10:A15"/>
    <mergeCell ref="A16:A23"/>
  </mergeCells>
  <printOptions horizontalCentered="1" verticalCentered="1"/>
  <pageMargins left="0.39370078740157483" right="0.39370078740157483" top="0.39370078740157483" bottom="0.74803149606299213" header="0.31496062992125984" footer="0.39370078740157483"/>
  <pageSetup paperSize="9" scale="84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H92"/>
  <sheetViews>
    <sheetView zoomScale="106" zoomScaleNormal="106" zoomScalePageLayoutView="50" workbookViewId="0">
      <selection activeCell="C47" sqref="C47"/>
    </sheetView>
  </sheetViews>
  <sheetFormatPr baseColWidth="10" defaultColWidth="11.42578125" defaultRowHeight="12.75" x14ac:dyDescent="0.2"/>
  <cols>
    <col min="1" max="1" width="19.42578125" style="1" customWidth="1"/>
    <col min="2" max="2" width="9.28515625" style="18" customWidth="1"/>
    <col min="3" max="3" width="41.28515625" style="2" customWidth="1"/>
    <col min="4" max="4" width="12.28515625" style="3" customWidth="1"/>
    <col min="5" max="5" width="11.42578125" style="4"/>
    <col min="6" max="6" width="12.5703125" style="3" bestFit="1" customWidth="1"/>
    <col min="7" max="7" width="13.28515625" style="4" customWidth="1"/>
    <col min="8" max="8" width="17.85546875" style="3" customWidth="1"/>
    <col min="9" max="16384" width="11.42578125" style="2"/>
  </cols>
  <sheetData>
    <row r="1" spans="1:8" ht="47.25" customHeight="1" thickBot="1" x14ac:dyDescent="0.25">
      <c r="A1" s="36" t="s">
        <v>95</v>
      </c>
      <c r="B1" s="36"/>
      <c r="C1" s="37"/>
      <c r="D1" s="38" t="s">
        <v>91</v>
      </c>
      <c r="E1" s="38"/>
      <c r="F1" s="38"/>
      <c r="G1" s="38"/>
      <c r="H1" s="38"/>
    </row>
    <row r="2" spans="1:8" ht="23.25" customHeight="1" thickTop="1" x14ac:dyDescent="0.2">
      <c r="A2" s="39" t="s">
        <v>90</v>
      </c>
      <c r="B2" s="39"/>
      <c r="C2" s="40"/>
      <c r="D2" s="38"/>
      <c r="E2" s="38"/>
      <c r="F2" s="38"/>
      <c r="G2" s="38"/>
      <c r="H2" s="38"/>
    </row>
    <row r="3" spans="1:8" ht="16.5" customHeight="1" x14ac:dyDescent="0.2"/>
    <row r="4" spans="1:8" ht="27.75" customHeight="1" thickBot="1" x14ac:dyDescent="0.25">
      <c r="A4" s="43" t="s">
        <v>66</v>
      </c>
      <c r="B4" s="61" t="s">
        <v>67</v>
      </c>
      <c r="C4" s="43" t="s">
        <v>88</v>
      </c>
      <c r="D4" s="62" t="s">
        <v>84</v>
      </c>
      <c r="E4" s="45" t="s">
        <v>3</v>
      </c>
      <c r="F4" s="62" t="s">
        <v>85</v>
      </c>
      <c r="G4" s="45" t="s">
        <v>17</v>
      </c>
      <c r="H4" s="48" t="s">
        <v>68</v>
      </c>
    </row>
    <row r="5" spans="1:8" ht="15" customHeight="1" thickTop="1" x14ac:dyDescent="0.2">
      <c r="A5" s="49" t="s">
        <v>29</v>
      </c>
      <c r="B5" s="19" t="s">
        <v>30</v>
      </c>
      <c r="C5" s="5" t="s">
        <v>0</v>
      </c>
      <c r="D5" s="6">
        <v>98</v>
      </c>
      <c r="E5" s="5">
        <v>1.2</v>
      </c>
      <c r="F5" s="6">
        <f>D5*E5</f>
        <v>117.6</v>
      </c>
      <c r="G5" s="5">
        <v>1.1000000000000001</v>
      </c>
      <c r="H5" s="7">
        <f>F5*G5</f>
        <v>129.36000000000001</v>
      </c>
    </row>
    <row r="6" spans="1:8" ht="15" customHeight="1" x14ac:dyDescent="0.2">
      <c r="A6" s="49"/>
      <c r="B6" s="20" t="s">
        <v>31</v>
      </c>
      <c r="C6" s="8" t="s">
        <v>6</v>
      </c>
      <c r="D6" s="9">
        <v>304</v>
      </c>
      <c r="E6" s="8">
        <v>1.3</v>
      </c>
      <c r="F6" s="9">
        <f t="shared" ref="F6:F42" si="0">D6*E6</f>
        <v>395.2</v>
      </c>
      <c r="G6" s="5">
        <v>1.1000000000000001</v>
      </c>
      <c r="H6" s="7">
        <f t="shared" ref="H6:H41" si="1">F6*G6</f>
        <v>434.72</v>
      </c>
    </row>
    <row r="7" spans="1:8" ht="15" customHeight="1" x14ac:dyDescent="0.2">
      <c r="A7" s="49"/>
      <c r="B7" s="20" t="s">
        <v>32</v>
      </c>
      <c r="C7" s="8" t="s">
        <v>15</v>
      </c>
      <c r="D7" s="9">
        <v>448</v>
      </c>
      <c r="E7" s="8">
        <v>1.3</v>
      </c>
      <c r="F7" s="9">
        <f t="shared" si="0"/>
        <v>582.4</v>
      </c>
      <c r="G7" s="5">
        <v>1.1000000000000001</v>
      </c>
      <c r="H7" s="7">
        <f t="shared" si="1"/>
        <v>640.64</v>
      </c>
    </row>
    <row r="8" spans="1:8" ht="15" customHeight="1" x14ac:dyDescent="0.2">
      <c r="A8" s="49"/>
      <c r="B8" s="20" t="s">
        <v>33</v>
      </c>
      <c r="C8" s="8" t="s">
        <v>27</v>
      </c>
      <c r="D8" s="9">
        <v>228</v>
      </c>
      <c r="E8" s="8">
        <v>1.45</v>
      </c>
      <c r="F8" s="9">
        <f t="shared" si="0"/>
        <v>330.59999999999997</v>
      </c>
      <c r="G8" s="5">
        <v>1.1000000000000001</v>
      </c>
      <c r="H8" s="7">
        <f t="shared" si="1"/>
        <v>363.65999999999997</v>
      </c>
    </row>
    <row r="9" spans="1:8" ht="15" customHeight="1" x14ac:dyDescent="0.2">
      <c r="A9" s="50"/>
      <c r="B9" s="21"/>
      <c r="C9" s="14" t="s">
        <v>86</v>
      </c>
      <c r="D9" s="15">
        <f>SUM(D5:D8)</f>
        <v>1078</v>
      </c>
      <c r="E9" s="14"/>
      <c r="F9" s="15">
        <f>SUM(F5:F8)</f>
        <v>1425.7999999999997</v>
      </c>
      <c r="G9" s="16"/>
      <c r="H9" s="17">
        <f>SUM(H5:H8)</f>
        <v>1568.38</v>
      </c>
    </row>
    <row r="10" spans="1:8" ht="15" customHeight="1" x14ac:dyDescent="0.2">
      <c r="A10" s="51" t="s">
        <v>35</v>
      </c>
      <c r="B10" s="20" t="s">
        <v>34</v>
      </c>
      <c r="C10" s="8" t="s">
        <v>79</v>
      </c>
      <c r="D10" s="9">
        <v>412</v>
      </c>
      <c r="E10" s="8">
        <v>1.45</v>
      </c>
      <c r="F10" s="9">
        <f t="shared" si="0"/>
        <v>597.4</v>
      </c>
      <c r="G10" s="5">
        <v>1.1000000000000001</v>
      </c>
      <c r="H10" s="7">
        <f t="shared" si="1"/>
        <v>657.14</v>
      </c>
    </row>
    <row r="11" spans="1:8" ht="15" customHeight="1" x14ac:dyDescent="0.2">
      <c r="A11" s="49"/>
      <c r="B11" s="20" t="s">
        <v>36</v>
      </c>
      <c r="C11" s="8" t="s">
        <v>10</v>
      </c>
      <c r="D11" s="9">
        <v>182</v>
      </c>
      <c r="E11" s="8">
        <v>1.45</v>
      </c>
      <c r="F11" s="9">
        <f t="shared" si="0"/>
        <v>263.89999999999998</v>
      </c>
      <c r="G11" s="5">
        <v>1.1000000000000001</v>
      </c>
      <c r="H11" s="7">
        <f t="shared" si="1"/>
        <v>290.29000000000002</v>
      </c>
    </row>
    <row r="12" spans="1:8" ht="15" customHeight="1" x14ac:dyDescent="0.2">
      <c r="A12" s="49"/>
      <c r="B12" s="20" t="s">
        <v>37</v>
      </c>
      <c r="C12" s="8" t="s">
        <v>23</v>
      </c>
      <c r="D12" s="9">
        <v>577</v>
      </c>
      <c r="E12" s="8">
        <v>1.45</v>
      </c>
      <c r="F12" s="9">
        <f t="shared" si="0"/>
        <v>836.65</v>
      </c>
      <c r="G12" s="5">
        <v>1.1000000000000001</v>
      </c>
      <c r="H12" s="7">
        <f t="shared" si="1"/>
        <v>920.31500000000005</v>
      </c>
    </row>
    <row r="13" spans="1:8" ht="15" customHeight="1" x14ac:dyDescent="0.2">
      <c r="A13" s="49"/>
      <c r="B13" s="20" t="s">
        <v>38</v>
      </c>
      <c r="C13" s="8" t="s">
        <v>24</v>
      </c>
      <c r="D13" s="9">
        <v>360</v>
      </c>
      <c r="E13" s="10">
        <v>1.45</v>
      </c>
      <c r="F13" s="9">
        <f t="shared" si="0"/>
        <v>522</v>
      </c>
      <c r="G13" s="5">
        <v>1.1000000000000001</v>
      </c>
      <c r="H13" s="7">
        <f t="shared" si="1"/>
        <v>574.20000000000005</v>
      </c>
    </row>
    <row r="14" spans="1:8" ht="15" customHeight="1" x14ac:dyDescent="0.2">
      <c r="A14" s="49"/>
      <c r="B14" s="20" t="s">
        <v>39</v>
      </c>
      <c r="C14" s="8" t="s">
        <v>9</v>
      </c>
      <c r="D14" s="9">
        <v>212</v>
      </c>
      <c r="E14" s="8">
        <v>1.45</v>
      </c>
      <c r="F14" s="9">
        <f t="shared" si="0"/>
        <v>307.39999999999998</v>
      </c>
      <c r="G14" s="5">
        <v>1.1000000000000001</v>
      </c>
      <c r="H14" s="7">
        <f t="shared" si="1"/>
        <v>338.14</v>
      </c>
    </row>
    <row r="15" spans="1:8" ht="15" customHeight="1" x14ac:dyDescent="0.2">
      <c r="A15" s="50"/>
      <c r="B15" s="21"/>
      <c r="C15" s="14" t="s">
        <v>86</v>
      </c>
      <c r="D15" s="15">
        <f>SUM(D10:D14)</f>
        <v>1743</v>
      </c>
      <c r="E15" s="14"/>
      <c r="F15" s="15">
        <f>SUM(F10:F14)</f>
        <v>2527.35</v>
      </c>
      <c r="G15" s="16"/>
      <c r="H15" s="17">
        <f>SUM(H10:H14)</f>
        <v>2780.085</v>
      </c>
    </row>
    <row r="16" spans="1:8" ht="15" customHeight="1" x14ac:dyDescent="0.2">
      <c r="A16" s="51" t="s">
        <v>16</v>
      </c>
      <c r="B16" s="20" t="s">
        <v>40</v>
      </c>
      <c r="C16" s="8" t="s">
        <v>18</v>
      </c>
      <c r="D16" s="9">
        <v>239</v>
      </c>
      <c r="E16" s="8">
        <v>1.45</v>
      </c>
      <c r="F16" s="9">
        <f t="shared" si="0"/>
        <v>346.55</v>
      </c>
      <c r="G16" s="5">
        <v>1.1000000000000001</v>
      </c>
      <c r="H16" s="7">
        <f t="shared" si="1"/>
        <v>381.20500000000004</v>
      </c>
    </row>
    <row r="17" spans="1:8" ht="15" customHeight="1" x14ac:dyDescent="0.2">
      <c r="A17" s="49"/>
      <c r="B17" s="20" t="s">
        <v>41</v>
      </c>
      <c r="C17" s="8" t="s">
        <v>75</v>
      </c>
      <c r="D17" s="9">
        <v>690</v>
      </c>
      <c r="E17" s="8">
        <v>1.45</v>
      </c>
      <c r="F17" s="9">
        <f t="shared" si="0"/>
        <v>1000.5</v>
      </c>
      <c r="G17" s="5">
        <v>1.1000000000000001</v>
      </c>
      <c r="H17" s="7">
        <f t="shared" si="1"/>
        <v>1100.5500000000002</v>
      </c>
    </row>
    <row r="18" spans="1:8" ht="15" customHeight="1" x14ac:dyDescent="0.2">
      <c r="A18" s="50"/>
      <c r="B18" s="21"/>
      <c r="C18" s="14" t="s">
        <v>86</v>
      </c>
      <c r="D18" s="15">
        <f>SUM(D16:D17)</f>
        <v>929</v>
      </c>
      <c r="E18" s="14"/>
      <c r="F18" s="15">
        <f>SUM(F16:F17)</f>
        <v>1347.05</v>
      </c>
      <c r="G18" s="16"/>
      <c r="H18" s="17">
        <f>SUM(H16:H17)</f>
        <v>1481.7550000000001</v>
      </c>
    </row>
    <row r="19" spans="1:8" ht="15" customHeight="1" x14ac:dyDescent="0.2">
      <c r="A19" s="51" t="s">
        <v>44</v>
      </c>
      <c r="B19" s="20" t="s">
        <v>42</v>
      </c>
      <c r="C19" s="8" t="s">
        <v>20</v>
      </c>
      <c r="D19" s="9">
        <v>239</v>
      </c>
      <c r="E19" s="8">
        <v>1.45</v>
      </c>
      <c r="F19" s="9">
        <f t="shared" si="0"/>
        <v>346.55</v>
      </c>
      <c r="G19" s="5">
        <v>1.1000000000000001</v>
      </c>
      <c r="H19" s="7">
        <f t="shared" si="1"/>
        <v>381.20500000000004</v>
      </c>
    </row>
    <row r="20" spans="1:8" ht="15" customHeight="1" x14ac:dyDescent="0.2">
      <c r="A20" s="49"/>
      <c r="B20" s="20" t="s">
        <v>43</v>
      </c>
      <c r="C20" s="8" t="s">
        <v>71</v>
      </c>
      <c r="D20" s="9">
        <v>690</v>
      </c>
      <c r="E20" s="8">
        <v>1.45</v>
      </c>
      <c r="F20" s="9">
        <f t="shared" si="0"/>
        <v>1000.5</v>
      </c>
      <c r="G20" s="5">
        <v>1.1000000000000001</v>
      </c>
      <c r="H20" s="7">
        <f t="shared" si="1"/>
        <v>1100.5500000000002</v>
      </c>
    </row>
    <row r="21" spans="1:8" ht="15" customHeight="1" x14ac:dyDescent="0.2">
      <c r="A21" s="50"/>
      <c r="B21" s="21"/>
      <c r="C21" s="14" t="s">
        <v>86</v>
      </c>
      <c r="D21" s="15">
        <f>SUM(D19:D20)</f>
        <v>929</v>
      </c>
      <c r="E21" s="14"/>
      <c r="F21" s="15">
        <f>SUM(F19:F20)</f>
        <v>1347.05</v>
      </c>
      <c r="G21" s="16"/>
      <c r="H21" s="17">
        <f>SUM(H19:H20)</f>
        <v>1481.7550000000001</v>
      </c>
    </row>
    <row r="22" spans="1:8" ht="15" customHeight="1" x14ac:dyDescent="0.2">
      <c r="A22" s="51" t="s">
        <v>46</v>
      </c>
      <c r="B22" s="20" t="s">
        <v>45</v>
      </c>
      <c r="C22" s="8" t="s">
        <v>77</v>
      </c>
      <c r="D22" s="9">
        <v>992</v>
      </c>
      <c r="E22" s="8">
        <v>1.5</v>
      </c>
      <c r="F22" s="9">
        <f t="shared" si="0"/>
        <v>1488</v>
      </c>
      <c r="G22" s="5">
        <v>1.1000000000000001</v>
      </c>
      <c r="H22" s="7">
        <f t="shared" si="1"/>
        <v>1636.8000000000002</v>
      </c>
    </row>
    <row r="23" spans="1:8" ht="15" customHeight="1" x14ac:dyDescent="0.2">
      <c r="A23" s="49"/>
      <c r="B23" s="20" t="s">
        <v>62</v>
      </c>
      <c r="C23" s="8" t="s">
        <v>25</v>
      </c>
      <c r="D23" s="9">
        <v>331</v>
      </c>
      <c r="E23" s="8">
        <v>1.4</v>
      </c>
      <c r="F23" s="9">
        <f t="shared" si="0"/>
        <v>463.4</v>
      </c>
      <c r="G23" s="5">
        <v>1.1000000000000001</v>
      </c>
      <c r="H23" s="7">
        <f t="shared" si="1"/>
        <v>509.74</v>
      </c>
    </row>
    <row r="24" spans="1:8" ht="15" customHeight="1" x14ac:dyDescent="0.2">
      <c r="A24" s="49"/>
      <c r="B24" s="20" t="s">
        <v>47</v>
      </c>
      <c r="C24" s="8" t="s">
        <v>78</v>
      </c>
      <c r="D24" s="9">
        <v>285</v>
      </c>
      <c r="E24" s="8">
        <v>1.45</v>
      </c>
      <c r="F24" s="9">
        <f t="shared" si="0"/>
        <v>413.25</v>
      </c>
      <c r="G24" s="5">
        <v>1.1000000000000001</v>
      </c>
      <c r="H24" s="7">
        <f t="shared" si="1"/>
        <v>454.57500000000005</v>
      </c>
    </row>
    <row r="25" spans="1:8" ht="15" customHeight="1" x14ac:dyDescent="0.2">
      <c r="A25" s="49"/>
      <c r="B25" s="20" t="s">
        <v>48</v>
      </c>
      <c r="C25" s="8" t="s">
        <v>26</v>
      </c>
      <c r="D25" s="9">
        <v>482</v>
      </c>
      <c r="E25" s="8">
        <v>1.5</v>
      </c>
      <c r="F25" s="9">
        <f t="shared" si="0"/>
        <v>723</v>
      </c>
      <c r="G25" s="5">
        <v>1.1000000000000001</v>
      </c>
      <c r="H25" s="7">
        <f t="shared" si="1"/>
        <v>795.30000000000007</v>
      </c>
    </row>
    <row r="26" spans="1:8" ht="15" customHeight="1" x14ac:dyDescent="0.2">
      <c r="A26" s="49"/>
      <c r="B26" s="20" t="s">
        <v>49</v>
      </c>
      <c r="C26" s="8" t="s">
        <v>76</v>
      </c>
      <c r="D26" s="9">
        <v>340</v>
      </c>
      <c r="E26" s="8">
        <v>1.45</v>
      </c>
      <c r="F26" s="9">
        <f t="shared" si="0"/>
        <v>493</v>
      </c>
      <c r="G26" s="5">
        <v>1.1000000000000001</v>
      </c>
      <c r="H26" s="7">
        <f t="shared" si="1"/>
        <v>542.30000000000007</v>
      </c>
    </row>
    <row r="27" spans="1:8" ht="15" customHeight="1" x14ac:dyDescent="0.2">
      <c r="A27" s="49"/>
      <c r="B27" s="20" t="s">
        <v>50</v>
      </c>
      <c r="C27" s="8" t="s">
        <v>1</v>
      </c>
      <c r="D27" s="9">
        <v>451</v>
      </c>
      <c r="E27" s="8">
        <v>1.5</v>
      </c>
      <c r="F27" s="9">
        <f t="shared" si="0"/>
        <v>676.5</v>
      </c>
      <c r="G27" s="5">
        <v>1.1000000000000001</v>
      </c>
      <c r="H27" s="7">
        <f t="shared" si="1"/>
        <v>744.15000000000009</v>
      </c>
    </row>
    <row r="28" spans="1:8" ht="15" customHeight="1" x14ac:dyDescent="0.2">
      <c r="A28" s="49"/>
      <c r="B28" s="20" t="s">
        <v>8</v>
      </c>
      <c r="C28" s="8" t="s">
        <v>28</v>
      </c>
      <c r="D28" s="9">
        <v>438</v>
      </c>
      <c r="E28" s="8">
        <v>1.5</v>
      </c>
      <c r="F28" s="9">
        <f t="shared" si="0"/>
        <v>657</v>
      </c>
      <c r="G28" s="5">
        <v>1.1000000000000001</v>
      </c>
      <c r="H28" s="7">
        <f t="shared" si="1"/>
        <v>722.7</v>
      </c>
    </row>
    <row r="29" spans="1:8" ht="15" customHeight="1" x14ac:dyDescent="0.2">
      <c r="A29" s="50"/>
      <c r="B29" s="21"/>
      <c r="C29" s="14" t="s">
        <v>86</v>
      </c>
      <c r="D29" s="15">
        <f>SUM(D22:D28)</f>
        <v>3319</v>
      </c>
      <c r="E29" s="14"/>
      <c r="F29" s="15">
        <f>SUM(F22:F28)</f>
        <v>4914.1499999999996</v>
      </c>
      <c r="G29" s="16"/>
      <c r="H29" s="17">
        <f>SUM(H22:H28)</f>
        <v>5405.5649999999996</v>
      </c>
    </row>
    <row r="30" spans="1:8" ht="15" customHeight="1" x14ac:dyDescent="0.2">
      <c r="A30" s="51" t="s">
        <v>51</v>
      </c>
      <c r="B30" s="20" t="s">
        <v>52</v>
      </c>
      <c r="C30" s="8" t="s">
        <v>19</v>
      </c>
      <c r="D30" s="9">
        <v>239</v>
      </c>
      <c r="E30" s="8">
        <v>1.45</v>
      </c>
      <c r="F30" s="9">
        <f t="shared" si="0"/>
        <v>346.55</v>
      </c>
      <c r="G30" s="5">
        <v>1.1000000000000001</v>
      </c>
      <c r="H30" s="7">
        <f t="shared" si="1"/>
        <v>381.20500000000004</v>
      </c>
    </row>
    <row r="31" spans="1:8" ht="15" customHeight="1" x14ac:dyDescent="0.2">
      <c r="A31" s="49"/>
      <c r="B31" s="20" t="s">
        <v>53</v>
      </c>
      <c r="C31" s="8" t="s">
        <v>72</v>
      </c>
      <c r="D31" s="9">
        <v>304</v>
      </c>
      <c r="E31" s="8">
        <v>1.45</v>
      </c>
      <c r="F31" s="9">
        <f t="shared" si="0"/>
        <v>440.8</v>
      </c>
      <c r="G31" s="5">
        <v>1.1000000000000001</v>
      </c>
      <c r="H31" s="7">
        <f t="shared" si="1"/>
        <v>484.88000000000005</v>
      </c>
    </row>
    <row r="32" spans="1:8" ht="15" customHeight="1" x14ac:dyDescent="0.2">
      <c r="A32" s="49"/>
      <c r="B32" s="20" t="s">
        <v>53</v>
      </c>
      <c r="C32" s="8" t="s">
        <v>73</v>
      </c>
      <c r="D32" s="9">
        <v>1588</v>
      </c>
      <c r="E32" s="8">
        <v>1.45</v>
      </c>
      <c r="F32" s="9">
        <f t="shared" si="0"/>
        <v>2302.6</v>
      </c>
      <c r="G32" s="5">
        <v>1.1000000000000001</v>
      </c>
      <c r="H32" s="7">
        <f t="shared" si="1"/>
        <v>2532.86</v>
      </c>
    </row>
    <row r="33" spans="1:8" ht="15" customHeight="1" x14ac:dyDescent="0.2">
      <c r="A33" s="49"/>
      <c r="B33" s="20" t="s">
        <v>54</v>
      </c>
      <c r="C33" s="8" t="s">
        <v>74</v>
      </c>
      <c r="D33" s="9">
        <v>1216</v>
      </c>
      <c r="E33" s="8">
        <v>1.45</v>
      </c>
      <c r="F33" s="9">
        <f t="shared" si="0"/>
        <v>1763.2</v>
      </c>
      <c r="G33" s="5">
        <v>1.1000000000000001</v>
      </c>
      <c r="H33" s="7">
        <f t="shared" si="1"/>
        <v>1939.5200000000002</v>
      </c>
    </row>
    <row r="34" spans="1:8" ht="15" customHeight="1" x14ac:dyDescent="0.2">
      <c r="A34" s="50"/>
      <c r="B34" s="21"/>
      <c r="C34" s="14" t="s">
        <v>86</v>
      </c>
      <c r="D34" s="15">
        <f>SUM(D30:D33)</f>
        <v>3347</v>
      </c>
      <c r="E34" s="14"/>
      <c r="F34" s="15">
        <f>SUM(F30:F33)</f>
        <v>4853.1499999999996</v>
      </c>
      <c r="G34" s="16"/>
      <c r="H34" s="17">
        <f>SUM(H30:H33)</f>
        <v>5338.4650000000001</v>
      </c>
    </row>
    <row r="35" spans="1:8" ht="15" customHeight="1" x14ac:dyDescent="0.2">
      <c r="A35" s="51" t="s">
        <v>56</v>
      </c>
      <c r="B35" s="20" t="s">
        <v>55</v>
      </c>
      <c r="C35" s="8" t="s">
        <v>21</v>
      </c>
      <c r="D35" s="9">
        <v>270</v>
      </c>
      <c r="E35" s="8">
        <v>1.4</v>
      </c>
      <c r="F35" s="9">
        <f t="shared" si="0"/>
        <v>378</v>
      </c>
      <c r="G35" s="5">
        <v>1.1000000000000001</v>
      </c>
      <c r="H35" s="7">
        <f t="shared" si="1"/>
        <v>415.8</v>
      </c>
    </row>
    <row r="36" spans="1:8" ht="15" customHeight="1" x14ac:dyDescent="0.2">
      <c r="A36" s="49"/>
      <c r="B36" s="20" t="s">
        <v>57</v>
      </c>
      <c r="C36" s="8" t="s">
        <v>12</v>
      </c>
      <c r="D36" s="9">
        <v>164</v>
      </c>
      <c r="E36" s="8">
        <v>1.4</v>
      </c>
      <c r="F36" s="9">
        <f t="shared" si="0"/>
        <v>229.6</v>
      </c>
      <c r="G36" s="5">
        <v>1.1000000000000001</v>
      </c>
      <c r="H36" s="7">
        <f t="shared" si="1"/>
        <v>252.56</v>
      </c>
    </row>
    <row r="37" spans="1:8" ht="15" customHeight="1" x14ac:dyDescent="0.2">
      <c r="A37" s="49"/>
      <c r="B37" s="20" t="s">
        <v>58</v>
      </c>
      <c r="C37" s="8" t="s">
        <v>13</v>
      </c>
      <c r="D37" s="9">
        <v>268</v>
      </c>
      <c r="E37" s="8">
        <v>1.3</v>
      </c>
      <c r="F37" s="9">
        <f t="shared" si="0"/>
        <v>348.40000000000003</v>
      </c>
      <c r="G37" s="5">
        <v>1.1000000000000001</v>
      </c>
      <c r="H37" s="7">
        <f t="shared" si="1"/>
        <v>383.24000000000007</v>
      </c>
    </row>
    <row r="38" spans="1:8" ht="15" customHeight="1" x14ac:dyDescent="0.2">
      <c r="A38" s="49"/>
      <c r="B38" s="20" t="s">
        <v>59</v>
      </c>
      <c r="C38" s="8" t="s">
        <v>22</v>
      </c>
      <c r="D38" s="9">
        <v>84</v>
      </c>
      <c r="E38" s="8">
        <v>1.4</v>
      </c>
      <c r="F38" s="9">
        <f t="shared" si="0"/>
        <v>117.6</v>
      </c>
      <c r="G38" s="5">
        <v>1.1000000000000001</v>
      </c>
      <c r="H38" s="7">
        <f t="shared" si="1"/>
        <v>129.36000000000001</v>
      </c>
    </row>
    <row r="39" spans="1:8" ht="15" customHeight="1" x14ac:dyDescent="0.2">
      <c r="A39" s="49"/>
      <c r="B39" s="20" t="s">
        <v>60</v>
      </c>
      <c r="C39" s="8" t="s">
        <v>14</v>
      </c>
      <c r="D39" s="9">
        <v>190</v>
      </c>
      <c r="E39" s="8">
        <v>1.4</v>
      </c>
      <c r="F39" s="9">
        <f t="shared" si="0"/>
        <v>266</v>
      </c>
      <c r="G39" s="5">
        <v>1.1000000000000001</v>
      </c>
      <c r="H39" s="7">
        <f t="shared" si="1"/>
        <v>292.60000000000002</v>
      </c>
    </row>
    <row r="40" spans="1:8" ht="15" customHeight="1" x14ac:dyDescent="0.2">
      <c r="A40" s="49"/>
      <c r="B40" s="20" t="s">
        <v>61</v>
      </c>
      <c r="C40" s="8" t="s">
        <v>11</v>
      </c>
      <c r="D40" s="9">
        <v>309</v>
      </c>
      <c r="E40" s="8">
        <v>1.4</v>
      </c>
      <c r="F40" s="9">
        <f t="shared" si="0"/>
        <v>432.59999999999997</v>
      </c>
      <c r="G40" s="5">
        <v>1.1000000000000001</v>
      </c>
      <c r="H40" s="7">
        <f t="shared" si="1"/>
        <v>475.86</v>
      </c>
    </row>
    <row r="41" spans="1:8" ht="15" customHeight="1" x14ac:dyDescent="0.2">
      <c r="A41" s="49"/>
      <c r="B41" s="20" t="s">
        <v>63</v>
      </c>
      <c r="C41" s="8" t="s">
        <v>2</v>
      </c>
      <c r="D41" s="9">
        <v>142</v>
      </c>
      <c r="E41" s="8">
        <v>1.3</v>
      </c>
      <c r="F41" s="9">
        <f t="shared" si="0"/>
        <v>184.6</v>
      </c>
      <c r="G41" s="5">
        <v>1.1000000000000001</v>
      </c>
      <c r="H41" s="7">
        <f t="shared" si="1"/>
        <v>203.06</v>
      </c>
    </row>
    <row r="42" spans="1:8" ht="15" customHeight="1" x14ac:dyDescent="0.2">
      <c r="A42" s="49"/>
      <c r="B42" s="20" t="s">
        <v>64</v>
      </c>
      <c r="C42" s="8" t="s">
        <v>7</v>
      </c>
      <c r="D42" s="9">
        <v>186</v>
      </c>
      <c r="E42" s="8">
        <v>1.25</v>
      </c>
      <c r="F42" s="9">
        <f t="shared" si="0"/>
        <v>232.5</v>
      </c>
      <c r="G42" s="8">
        <v>1.1000000000000001</v>
      </c>
      <c r="H42" s="11">
        <f>F42*G42</f>
        <v>255.75000000000003</v>
      </c>
    </row>
    <row r="43" spans="1:8" ht="15" customHeight="1" thickBot="1" x14ac:dyDescent="0.25">
      <c r="A43" s="49"/>
      <c r="B43" s="25"/>
      <c r="C43" s="26" t="s">
        <v>86</v>
      </c>
      <c r="D43" s="27">
        <f>SUM(D35:D42)</f>
        <v>1613</v>
      </c>
      <c r="E43" s="26"/>
      <c r="F43" s="27">
        <f>SUM(F35:F42)</f>
        <v>2189.2999999999997</v>
      </c>
      <c r="G43" s="26"/>
      <c r="H43" s="28">
        <f>SUM(H35:H42)</f>
        <v>2408.23</v>
      </c>
    </row>
    <row r="44" spans="1:8" s="22" customFormat="1" ht="15" customHeight="1" thickTop="1" thickBot="1" x14ac:dyDescent="0.25">
      <c r="A44" s="52" t="s">
        <v>87</v>
      </c>
      <c r="B44" s="53"/>
      <c r="C44" s="52"/>
      <c r="D44" s="54">
        <f>D9+D15+D18+D21+D29+D34+D43</f>
        <v>12958</v>
      </c>
      <c r="E44" s="52"/>
      <c r="F44" s="54">
        <f>F9+F15+F18+F21+F29+F34+F43</f>
        <v>18603.849999999999</v>
      </c>
      <c r="G44" s="52"/>
      <c r="H44" s="55">
        <f>H9+H15+H18+H21+H29+H34+H43</f>
        <v>20464.235000000001</v>
      </c>
    </row>
    <row r="45" spans="1:8" ht="15" customHeight="1" thickTop="1" x14ac:dyDescent="0.2">
      <c r="A45" s="49" t="s">
        <v>70</v>
      </c>
      <c r="B45" s="19" t="s">
        <v>65</v>
      </c>
      <c r="C45" s="5" t="s">
        <v>4</v>
      </c>
      <c r="D45" s="12"/>
      <c r="E45" s="5">
        <v>0.1</v>
      </c>
      <c r="F45" s="12">
        <f>F44*E45</f>
        <v>1860.385</v>
      </c>
      <c r="G45" s="5">
        <v>1.1000000000000001</v>
      </c>
      <c r="H45" s="13">
        <f>F45*G45</f>
        <v>2046.4235000000001</v>
      </c>
    </row>
    <row r="46" spans="1:8" ht="15" customHeight="1" thickBot="1" x14ac:dyDescent="0.25">
      <c r="A46" s="49"/>
      <c r="B46" s="29" t="s">
        <v>69</v>
      </c>
      <c r="C46" s="30" t="s">
        <v>5</v>
      </c>
      <c r="D46" s="31"/>
      <c r="E46" s="30">
        <v>0.1</v>
      </c>
      <c r="F46" s="31">
        <f>E46*F44</f>
        <v>1860.385</v>
      </c>
      <c r="G46" s="30">
        <v>1.1000000000000001</v>
      </c>
      <c r="H46" s="32">
        <f>G46*F46</f>
        <v>2046.4235000000001</v>
      </c>
    </row>
    <row r="47" spans="1:8" s="23" customFormat="1" ht="24" customHeight="1" thickTop="1" x14ac:dyDescent="0.2">
      <c r="A47" s="56" t="s">
        <v>83</v>
      </c>
      <c r="B47" s="57"/>
      <c r="C47" s="58"/>
      <c r="D47" s="59">
        <f>+D44</f>
        <v>12958</v>
      </c>
      <c r="E47" s="60"/>
      <c r="F47" s="59">
        <f>+F44+F45+F46</f>
        <v>22324.619999999995</v>
      </c>
      <c r="G47" s="58"/>
      <c r="H47" s="59">
        <f>+H44+H45+H46</f>
        <v>24557.082000000002</v>
      </c>
    </row>
    <row r="48" spans="1:8" ht="13.5" customHeight="1" x14ac:dyDescent="0.2">
      <c r="G48" s="2"/>
    </row>
    <row r="49" spans="7:7" ht="13.5" customHeight="1" x14ac:dyDescent="0.2">
      <c r="G49" s="2"/>
    </row>
    <row r="50" spans="7:7" ht="13.5" customHeight="1" x14ac:dyDescent="0.2">
      <c r="G50" s="2"/>
    </row>
    <row r="51" spans="7:7" ht="13.5" customHeight="1" x14ac:dyDescent="0.2">
      <c r="G51" s="2"/>
    </row>
    <row r="52" spans="7:7" ht="13.5" customHeight="1" x14ac:dyDescent="0.2">
      <c r="G52" s="2"/>
    </row>
    <row r="53" spans="7:7" ht="13.5" customHeight="1" x14ac:dyDescent="0.2">
      <c r="G53" s="2"/>
    </row>
    <row r="54" spans="7:7" ht="13.5" customHeight="1" x14ac:dyDescent="0.2">
      <c r="G54" s="2"/>
    </row>
    <row r="55" spans="7:7" ht="13.5" customHeight="1" x14ac:dyDescent="0.2">
      <c r="G55" s="2"/>
    </row>
    <row r="56" spans="7:7" ht="13.5" customHeight="1" x14ac:dyDescent="0.2">
      <c r="G56" s="2"/>
    </row>
    <row r="57" spans="7:7" ht="13.5" customHeight="1" x14ac:dyDescent="0.2">
      <c r="G57" s="2"/>
    </row>
    <row r="58" spans="7:7" ht="13.5" customHeight="1" x14ac:dyDescent="0.2">
      <c r="G58" s="2"/>
    </row>
    <row r="59" spans="7:7" ht="13.5" customHeight="1" x14ac:dyDescent="0.2">
      <c r="G59" s="2"/>
    </row>
    <row r="60" spans="7:7" ht="13.5" customHeight="1" x14ac:dyDescent="0.2">
      <c r="G60" s="2"/>
    </row>
    <row r="61" spans="7:7" ht="13.5" customHeight="1" x14ac:dyDescent="0.2">
      <c r="G61" s="2"/>
    </row>
    <row r="62" spans="7:7" ht="13.5" customHeight="1" x14ac:dyDescent="0.2">
      <c r="G62" s="2"/>
    </row>
    <row r="63" spans="7:7" ht="13.5" customHeight="1" x14ac:dyDescent="0.2">
      <c r="G63" s="2"/>
    </row>
    <row r="64" spans="7:7" ht="13.5" customHeight="1" x14ac:dyDescent="0.2">
      <c r="G64" s="2"/>
    </row>
    <row r="65" spans="7:7" ht="13.5" customHeight="1" x14ac:dyDescent="0.2">
      <c r="G65" s="2"/>
    </row>
    <row r="66" spans="7:7" ht="13.5" customHeight="1" x14ac:dyDescent="0.2">
      <c r="G66" s="2"/>
    </row>
    <row r="67" spans="7:7" ht="13.5" customHeight="1" x14ac:dyDescent="0.2">
      <c r="G67" s="2"/>
    </row>
    <row r="68" spans="7:7" ht="13.5" customHeight="1" x14ac:dyDescent="0.2">
      <c r="G68" s="2"/>
    </row>
    <row r="69" spans="7:7" ht="13.5" customHeight="1" x14ac:dyDescent="0.2">
      <c r="G69" s="2"/>
    </row>
    <row r="70" spans="7:7" ht="13.5" customHeight="1" x14ac:dyDescent="0.2"/>
    <row r="71" spans="7:7" ht="13.5" customHeight="1" x14ac:dyDescent="0.2"/>
    <row r="81" ht="13.5" customHeight="1" x14ac:dyDescent="0.2"/>
    <row r="92" ht="13.5" customHeight="1" x14ac:dyDescent="0.2"/>
  </sheetData>
  <mergeCells count="11">
    <mergeCell ref="A1:C1"/>
    <mergeCell ref="D1:H2"/>
    <mergeCell ref="A2:C2"/>
    <mergeCell ref="A45:A46"/>
    <mergeCell ref="A5:A9"/>
    <mergeCell ref="A10:A15"/>
    <mergeCell ref="A16:A18"/>
    <mergeCell ref="A19:A21"/>
    <mergeCell ref="A22:A29"/>
    <mergeCell ref="A30:A34"/>
    <mergeCell ref="A35:A43"/>
  </mergeCells>
  <phoneticPr fontId="2" type="noConversion"/>
  <printOptions horizontalCentered="1" verticalCentered="1"/>
  <pageMargins left="0.39370078740157483" right="0.39370078740157483" top="0.39370078740157483" bottom="0.74803149606299213" header="0.31496062992125984" footer="0.39370078740157483"/>
  <pageSetup paperSize="9" scale="70" fitToHeight="0" orientation="portrait" horizontalDpi="300" verticalDpi="300" r:id="rId1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Matrice surfaces</vt:lpstr>
      <vt:lpstr>Exemple hopital 240 lits</vt:lpstr>
      <vt:lpstr>'Exemple hopital 240 lits'!Zone_d_impression</vt:lpstr>
      <vt:lpstr>'Matrice surfaces'!Zone_d_impression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GIZ IS</dc:creator>
  <cp:lastModifiedBy>Mag</cp:lastModifiedBy>
  <cp:lastPrinted>2020-03-30T13:11:51Z</cp:lastPrinted>
  <dcterms:created xsi:type="dcterms:W3CDTF">2006-12-01T13:37:07Z</dcterms:created>
  <dcterms:modified xsi:type="dcterms:W3CDTF">2020-12-10T15:55:48Z</dcterms:modified>
</cp:coreProperties>
</file>